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jnistvo\Desktop\jednostavna nabava_21\jednostavna nabava_22\jedonstavna nabava_kuhinja_23\"/>
    </mc:Choice>
  </mc:AlternateContent>
  <bookViews>
    <workbookView xWindow="0" yWindow="0" windowWidth="28800" windowHeight="14130" activeTab="4"/>
  </bookViews>
  <sheets>
    <sheet name="Naslovna g-ob" sheetId="29" r:id="rId1"/>
    <sheet name="OPĆI UVJETI" sheetId="4" r:id="rId2"/>
    <sheet name="REK. TROŠKOVNIKA" sheetId="3" r:id="rId3"/>
    <sheet name="A GRAĐEVINSKI RADOVI" sheetId="5" r:id="rId4"/>
    <sheet name="B OBRTNIČKI RADOVI ViK" sheetId="28" r:id="rId5"/>
  </sheets>
  <definedNames>
    <definedName name="_8.1.">#REF!</definedName>
    <definedName name="Excel_BuiltIn_Print_Area" localSheetId="3">'A GRAĐEVINSKI RADOVI'!$A$1:$H$24</definedName>
    <definedName name="Excel_BuiltIn_Print_Area" localSheetId="4">'B OBRTNIČKI RADOVI ViK'!$A$1:$F$17</definedName>
    <definedName name="Excel_BuiltIn_Print_Area" localSheetId="1">'OPĆI UVJETI'!$A$1:$B$31</definedName>
    <definedName name="Excel_BuiltIn_Print_Area" localSheetId="2">'REK. TROŠKOVNIKA'!$A$1:$B$21</definedName>
    <definedName name="_xlnm.Print_Area" localSheetId="3">'A GRAĐEVINSKI RADOVI'!$A$1:$H$93</definedName>
    <definedName name="_xlnm.Print_Area" localSheetId="4">'B OBRTNIČKI RADOVI ViK'!$A$1:$F$98</definedName>
    <definedName name="Z_3E4F8DDF_C09F_4627_83EC_759111DC9655_.wvu.PrintArea">#REF!</definedName>
  </definedNames>
  <calcPr calcId="162913"/>
</workbook>
</file>

<file path=xl/calcChain.xml><?xml version="1.0" encoding="utf-8"?>
<calcChain xmlns="http://schemas.openxmlformats.org/spreadsheetml/2006/main">
  <c r="F41" i="28" l="1"/>
  <c r="H79" i="5" l="1"/>
  <c r="H80" i="5"/>
  <c r="H14" i="5"/>
  <c r="F34" i="28" l="1"/>
  <c r="F86" i="28"/>
  <c r="H40" i="5"/>
  <c r="H39" i="5"/>
  <c r="H38" i="5"/>
  <c r="H88" i="5"/>
  <c r="H77" i="5"/>
  <c r="H75" i="5"/>
  <c r="H74" i="5"/>
  <c r="H64" i="5"/>
  <c r="H60" i="5"/>
  <c r="H13" i="5"/>
  <c r="H51" i="5"/>
  <c r="H53" i="5" s="1"/>
  <c r="H34" i="5"/>
  <c r="H17" i="5"/>
  <c r="H66" i="5" l="1"/>
  <c r="C7" i="3" s="1"/>
  <c r="H82" i="5"/>
  <c r="C8" i="3" s="1"/>
  <c r="C6" i="3"/>
  <c r="H42" i="5"/>
  <c r="C5" i="3" s="1"/>
  <c r="H90" i="5"/>
  <c r="C9" i="3" s="1"/>
  <c r="F94" i="28"/>
  <c r="F93" i="28"/>
  <c r="F89" i="28"/>
  <c r="F85" i="28"/>
  <c r="F97" i="28" s="1"/>
  <c r="F75" i="28"/>
  <c r="F72" i="28"/>
  <c r="F70" i="28"/>
  <c r="F68" i="28"/>
  <c r="F64" i="28"/>
  <c r="F63" i="28"/>
  <c r="F62" i="28"/>
  <c r="F77" i="28" s="1"/>
  <c r="F51" i="28"/>
  <c r="F44" i="28"/>
  <c r="F38" i="28"/>
  <c r="F37" i="28"/>
  <c r="F33" i="28"/>
  <c r="F32" i="28"/>
  <c r="F31" i="28"/>
  <c r="F16" i="28"/>
  <c r="F14" i="28"/>
  <c r="F12" i="28"/>
  <c r="F9" i="28"/>
  <c r="F53" i="28" l="1"/>
  <c r="C14" i="3" s="1"/>
  <c r="C15" i="3"/>
  <c r="C16" i="3"/>
  <c r="F19" i="28"/>
  <c r="C13" i="3" s="1"/>
  <c r="H21" i="5" l="1"/>
  <c r="H12" i="5"/>
  <c r="H11" i="5"/>
  <c r="H10" i="5"/>
  <c r="H9" i="5"/>
  <c r="C17" i="3" l="1"/>
  <c r="H8" i="5"/>
  <c r="H7" i="5"/>
  <c r="H24" i="5" l="1"/>
  <c r="C4" i="3" s="1"/>
  <c r="C10" i="3" s="1"/>
  <c r="C19" i="3" l="1"/>
  <c r="C20" i="3" l="1"/>
  <c r="C21" i="3" s="1"/>
</calcChain>
</file>

<file path=xl/sharedStrings.xml><?xml version="1.0" encoding="utf-8"?>
<sst xmlns="http://schemas.openxmlformats.org/spreadsheetml/2006/main" count="329" uniqueCount="228">
  <si>
    <t>Investitor:</t>
  </si>
  <si>
    <t>Građevina:</t>
  </si>
  <si>
    <t>Lokacija:</t>
  </si>
  <si>
    <t>REKAPITULACIJA  TROŠKOVNIKA GRAĐEVINSKIH  I  OBRTNIČKIH  RADOVA</t>
  </si>
  <si>
    <t>A</t>
  </si>
  <si>
    <t>GRAĐEVINSKI  RADOVI</t>
  </si>
  <si>
    <t>RADOVI RUŠENJA I DEMONTAŽE</t>
  </si>
  <si>
    <t>I</t>
  </si>
  <si>
    <t>II</t>
  </si>
  <si>
    <t>BETONSKI I AB RADOVI</t>
  </si>
  <si>
    <t>III</t>
  </si>
  <si>
    <t>IV</t>
  </si>
  <si>
    <t>HIDROIZOLACIJA</t>
  </si>
  <si>
    <t>VII</t>
  </si>
  <si>
    <t>RAZNI RADOVI</t>
  </si>
  <si>
    <t>UKUPNO GRAĐEVINSKI  RADOVI</t>
  </si>
  <si>
    <t>B</t>
  </si>
  <si>
    <t>SOBOSLIKARSKI I LIČILAČKI RADOVI</t>
  </si>
  <si>
    <t>UKUPNO OBRTNIČKI  RADOVI</t>
  </si>
  <si>
    <t>A + B  UKUPNO:</t>
  </si>
  <si>
    <t>PDV 25 %</t>
  </si>
  <si>
    <t>SVEUKUPNO</t>
  </si>
  <si>
    <t>OPĆI UVJETI</t>
  </si>
  <si>
    <t>1.)</t>
  </si>
  <si>
    <t>Sve radove potrebno je izvesti sukladno važećim zakonima, propisima i pravilnicima,
poštujući pravila struke i pravila dobre prakse.
Sve posebitosti pojedinog rada ili vrste radova dodatno su navedene u poglavljima
ili pojedninačnim stavkama.
Svi prijevozi, odvozi, čišćenja, montaže, skele, strojevi i drugi pomoćni elementi
potrebni za izvedbu pojedninih radova moraju biti uračunati unutar jednične cijene.</t>
  </si>
  <si>
    <t>2.)</t>
  </si>
  <si>
    <t xml:space="preserve">Svi materijali i uređaji koji se ugrađuju moraju imati propisane ateste tj. 
dokaze sukladnosti i biti odobreni od strane naručitelja.   </t>
  </si>
  <si>
    <t>3.)</t>
  </si>
  <si>
    <t xml:space="preserve">Ukoliko izvođač želi promjeniti određeni element/proizvod iz ugovorenog troškovnika,
potrebno je dobiti pisanu suglasnost od strane naručitelja za ugradnju istog. </t>
  </si>
  <si>
    <t>4.)</t>
  </si>
  <si>
    <t xml:space="preserve">Svi pripremni radovi i radovi oko osiguranja gradilišta, postavljanje zaštitne ograde,
kao i privremenih radnih podova – prijelaza rovova te osiguranja uvjeta za siguran prilaz,
zaštitu radnika i sl. uračunati unutar jedinične cijene pojedine stavke. </t>
  </si>
  <si>
    <t>5.)</t>
  </si>
  <si>
    <t xml:space="preserve">Svi geodetski radovi, osim u posebno navedenim stavkama moraju biti uračunati
unutar jediničnih cijena pojedine stavke. </t>
  </si>
  <si>
    <t>6.)</t>
  </si>
  <si>
    <t xml:space="preserve">Čišćenje tijekom građenja mora biti uračunato u jediničnu cijenu stavki.
Razina čistoće nakon svake radnje mora biti na nivou da se buduća radnja 
može odvijati nesmetano. </t>
  </si>
  <si>
    <t>7.)</t>
  </si>
  <si>
    <t xml:space="preserve">Prije sastavljanja ponude, izvođač je dužan običi predmetnu parcelu kako bi ustanovio
stvarno stanje te na osnovu toga unutar jediničnih cijena ukalkulirati sve 
potrebne troškove. </t>
  </si>
  <si>
    <t>Br. stavke</t>
  </si>
  <si>
    <t>Opis stavke</t>
  </si>
  <si>
    <t>JM</t>
  </si>
  <si>
    <t>Količina</t>
  </si>
  <si>
    <t>J. C.</t>
  </si>
  <si>
    <t>Iznos</t>
  </si>
  <si>
    <t>a)</t>
  </si>
  <si>
    <t>kom</t>
  </si>
  <si>
    <t>b)</t>
  </si>
  <si>
    <t>c)</t>
  </si>
  <si>
    <t>d)</t>
  </si>
  <si>
    <t>UTOVAR I ODVOZ MATERIJALA</t>
  </si>
  <si>
    <t>Utovar i odvoz materijala od rušenja, probijanja, štemanja i demontaža na gradsku deponiju udaljenu do 10 km.</t>
  </si>
  <si>
    <t>Obračun po m3 odvežene šute, opeke, betona, glazure, armature, raznih podova s primjenom koeficijenta rastresitosti  K = 1,50.</t>
  </si>
  <si>
    <t>m3</t>
  </si>
  <si>
    <t>m2</t>
  </si>
  <si>
    <t>A/II</t>
  </si>
  <si>
    <t>A/II/1.</t>
  </si>
  <si>
    <t>A/II/2.</t>
  </si>
  <si>
    <t>Obračun po m2 izvedenog estriha.</t>
  </si>
  <si>
    <r>
      <rPr>
        <b/>
        <sz val="10"/>
        <rFont val="Arial"/>
        <family val="2"/>
      </rPr>
      <t>d=5cm</t>
    </r>
    <r>
      <rPr>
        <sz val="10"/>
        <rFont val="Arial"/>
        <family val="2"/>
      </rPr>
      <t xml:space="preserve"> - plivajući armirani cementni estrih</t>
    </r>
  </si>
  <si>
    <t>A/III</t>
  </si>
  <si>
    <t>A/III/1.</t>
  </si>
  <si>
    <t>A/IV</t>
  </si>
  <si>
    <t>A/IV/1.</t>
  </si>
  <si>
    <t>A/IV/2.</t>
  </si>
  <si>
    <t>RAZNI ZIDARSKI RADOVI</t>
  </si>
  <si>
    <t>Naknada za zatvaranje šliceva, prodora i otvora nakon polaganja instalacija i ugradbe obrtničkih i instalaterskih elemenata. Stvarni utrošak rada i materijala dokazati putem potpisanog i ovjerenog građevinskog dnevnika.</t>
  </si>
  <si>
    <t>KV-zidar,</t>
  </si>
  <si>
    <t>sati</t>
  </si>
  <si>
    <t>PK-radnik,</t>
  </si>
  <si>
    <t>materijal.</t>
  </si>
  <si>
    <t>pauš.</t>
  </si>
  <si>
    <t>A/V</t>
  </si>
  <si>
    <t>A/V/1.</t>
  </si>
  <si>
    <t>Izvodi se na izvedeni armirani plivajući cementni estrih. Debljina sloja 0,2 cm.</t>
  </si>
  <si>
    <t>Spoj vertikale i horizontale izvesti prema uputama proizvođača.</t>
  </si>
  <si>
    <t>Sve prema uputama proizvođača materijala.</t>
  </si>
  <si>
    <t>Podovi</t>
  </si>
  <si>
    <t>UKUPNO HIDROIZOLACIJA:</t>
  </si>
  <si>
    <t>A/VI</t>
  </si>
  <si>
    <t>A/VI/1.</t>
  </si>
  <si>
    <t xml:space="preserve">ČIŠĆENJE OBJEKTA  </t>
  </si>
  <si>
    <t>Čišćenje objekta u toku gradnje, te završno čišćenje prije primopredaje. U ovoj stavci treba ponuditi kompletne troškove rada i materijala za čišćenje.</t>
  </si>
  <si>
    <t>UKUPNO RAZNI RADOVI:</t>
  </si>
  <si>
    <t>KERAMIČARSKI RADOVI</t>
  </si>
  <si>
    <t>ZIDNE KERAMIČKE PLOČICE</t>
  </si>
  <si>
    <t>Dobava materijala i opločenje zidova građevine sa zidnim keramičkim pločicama I klase, ljepljenje na prethodno ožbukane zidove. Kompletno s fugiranjem sljubnica fugirnom masom. Opločenje keramičkim pločicama u boji, uzorku i veličini po izboru investitora.</t>
  </si>
  <si>
    <t>Obračun po m2 opločenih zidova.</t>
  </si>
  <si>
    <t>podrum</t>
  </si>
  <si>
    <t>PODNE KERAMIČKE PLOČICE</t>
  </si>
  <si>
    <t xml:space="preserve"> </t>
  </si>
  <si>
    <t>UKUPNO KERAMIČARSKI RADOVI:</t>
  </si>
  <si>
    <t>SOBOSLIKARSKI I LIČILAČKI
RADOVI</t>
  </si>
  <si>
    <t>BOJANJE ZIDOVA I STROPOVA</t>
  </si>
  <si>
    <t>Obračun po m2 obojane površine prema normativima za soboslikarske radove.</t>
  </si>
  <si>
    <t>zidovi</t>
  </si>
  <si>
    <t xml:space="preserve">stropovi </t>
  </si>
  <si>
    <t>UKUPNO SOBOSLIKARSKI I 
LIČILAČKI RADOVI:</t>
  </si>
  <si>
    <t>Troškovnik sanacije i rekonstrukcije vodovoda i odvodnje školske kuhinje</t>
  </si>
  <si>
    <t>Napomena:
Troškovnik instalacija vodovoda i kanalizacije rađen je na osnovu arhitektonskog iinstalacijskog rješenja, pregledom građevine i postojećih instalacija na licu mjesta.
Pregledom postojeće temeljne kanalizacije uz građevinu i u podu podruma nije se moglo utvrditi činjenično stanje, što će se morati utvrditi i pregledati nakon čiščenja građevine i nakon početka radova na demontaži i pripremnim radovima.
Zbog toga će se po potrebi utvrditi dodatni radovi, ako će uopće biti potrebni.</t>
  </si>
  <si>
    <t>1.    DEMONTAŽA I PRIPREMNI RADOVI</t>
  </si>
  <si>
    <t>1.01.</t>
  </si>
  <si>
    <t>Zatvaranje i otvaranje vode obavljati u dogovoru s predstavnikom korisnika.</t>
  </si>
  <si>
    <t>Obračun po komplet obavljenog zatvaranja i otvaranja.</t>
  </si>
  <si>
    <t>kpl.</t>
  </si>
  <si>
    <t>1.02.</t>
  </si>
  <si>
    <t>1.03.</t>
  </si>
  <si>
    <t>Demontaža cijevi kanalizacije koje su postavljene u zidnoj i podnoj konstrukciji sa odvozom na odlagalište.
Cijevi Ø32 - Ø110 mm.</t>
  </si>
  <si>
    <t>m'</t>
  </si>
  <si>
    <t>1.04.</t>
  </si>
  <si>
    <t>Demontaža tlačnih vodovodnih cijevi koje su postavljene u zidnoj i podnoj konstrukciji sa odvozom na odlagalište.
Cijevi Ø15 - Ø20 mm.</t>
  </si>
  <si>
    <t>1.       UKUPNO DEMONTAŽA I PRIPREMNI RADOVI</t>
  </si>
  <si>
    <t>2.    INSTALACIJA VODOVODA</t>
  </si>
  <si>
    <t>HLADNA, TOPLA VODA I CIRKULACIJA</t>
  </si>
  <si>
    <t>2.01.</t>
  </si>
  <si>
    <t>Cijevi koje se ugrađuju u zidne i podne usjeke izoliraju se dvostrukim omotom pustenog filca učvršćenog mjedenom žicom li omotom AQUATHERM izolacije.</t>
  </si>
  <si>
    <t>Cijevi koje se polažu ispod podne konstrukcije potrebno je zaštiti i izolirati omotom tvorničke izolacije.</t>
  </si>
  <si>
    <t>Alternativa: cijevi MEPLA GEBERIT, ili slično.</t>
  </si>
  <si>
    <t xml:space="preserve">Obračun po m' montiranih cijevi, prema profilu, sa spojnim komadima i obujmicama za ovjes i učvršćenje, te s toplinskom izolacijom.  </t>
  </si>
  <si>
    <t>PP d20 Ø15 mm</t>
  </si>
  <si>
    <t>PP d25 Ø20 mm</t>
  </si>
  <si>
    <t>PP d32 Ø25 mm</t>
  </si>
  <si>
    <t>2.02.</t>
  </si>
  <si>
    <t>kom.</t>
  </si>
  <si>
    <t>2.03.</t>
  </si>
  <si>
    <t>Nabava i ugradnja protočnog ventila za ugradnju s kromiranom kapom i rozetom.</t>
  </si>
  <si>
    <t>2.04.</t>
  </si>
  <si>
    <t xml:space="preserve">Nabava, doprema i ugradnja slobodno protočnih kutnih ventila. </t>
  </si>
  <si>
    <t>Ø15 mm</t>
  </si>
  <si>
    <t>Obračun po kompletno izvedenom priključku :</t>
  </si>
  <si>
    <t>- hladna voda Ø 25 mm</t>
  </si>
  <si>
    <t>- topla voda Ø 25 mm</t>
  </si>
  <si>
    <t>- optok tople vode Ø 15 mm</t>
  </si>
  <si>
    <t>Obračun po kompletno izvedenom priključku</t>
  </si>
  <si>
    <t>2.       UKUPNO INSTALACIJA VODOVODA</t>
  </si>
  <si>
    <t>3.    INSTALACIJA KANALIZACIJE</t>
  </si>
  <si>
    <t>3.02.</t>
  </si>
  <si>
    <t>5,145,00</t>
  </si>
  <si>
    <t>Obračun po profilu i m' uključujući fazonske komade, obujmice i sav potrošni materijal.</t>
  </si>
  <si>
    <t xml:space="preserve"> Ø50 mm</t>
  </si>
  <si>
    <t>3.04.</t>
  </si>
  <si>
    <t>3.05.</t>
  </si>
  <si>
    <t>Nabava, prijenos i ugradnja zidnog odzračnika od polipropilena ,kao proizvod HL905 (kod sudopera).</t>
  </si>
  <si>
    <t>3.07.</t>
  </si>
  <si>
    <t xml:space="preserve">Nabava, doprema i ugradnja limenih kromiranih vratašca sa bravicom dim. 200x200 mm u okviru od kutnog željeza. Vratašca se montiraju kod fazonskih komada za čišćenje. </t>
  </si>
  <si>
    <t>3.08.</t>
  </si>
  <si>
    <t>3.       UKUPNO INSTALACIJA KANALIZACIJE</t>
  </si>
  <si>
    <t>Obračun po metru.</t>
  </si>
  <si>
    <t>m</t>
  </si>
  <si>
    <t>Omazivanje cijevi vodovoda i kanalizacije u podnoj konstrukciji cementnim motrom nakon izvršenog pregleda i tlačne probe.</t>
  </si>
  <si>
    <t>Obračun po probijenom otvoru.</t>
  </si>
  <si>
    <t xml:space="preserve">- otvor do Ø15 cm </t>
  </si>
  <si>
    <t xml:space="preserve">- otvor do Ø15, 20 - 30 cm </t>
  </si>
  <si>
    <t>DEMONTAŽA SANITARNIH PREDMETA I IZNOŠENJE NAMJEŠTAJA I OPREME</t>
  </si>
  <si>
    <t>stolovi</t>
  </si>
  <si>
    <t>ormari</t>
  </si>
  <si>
    <t>sitni inventar</t>
  </si>
  <si>
    <t>PRIPREMNI RADOVI, RADOVI  DEMONTAŽA  I  RUŠENJA</t>
  </si>
  <si>
    <t>VANJSKI PRIPREMNI RADOVI</t>
  </si>
  <si>
    <t>kpl</t>
  </si>
  <si>
    <t>A/1/1.</t>
  </si>
  <si>
    <t>A/1/2.</t>
  </si>
  <si>
    <t>A/1/3.</t>
  </si>
  <si>
    <t>A/1</t>
  </si>
  <si>
    <t>UKUPNO PRIPREMNI RADOVI, RADOVI  DEMONTAŽA  I  RUŠENJA</t>
  </si>
  <si>
    <t>PLIVAJUĆI ARMIRANI CEMENTNI ESTRIH - SANACIJA</t>
  </si>
  <si>
    <t xml:space="preserve">Izvedba sanacije plivajućeg armiranog cementnog estriha. Izvodi se sa sitnozrnatim betonom klase C - 16/20 debljine 4,00-5,00cm ovisno o prostoriji. Podloga je dilatirana od obodnih zidova ulošcima EPS-T u deb. 1,00 cm. </t>
  </si>
  <si>
    <t>BETONSKI  I  ZIDARSKI  RADOVI</t>
  </si>
  <si>
    <t>HIDROIZOLACIJA PODA KUHINJE – 
POLIMER-CEMENTNI PREMAZ</t>
  </si>
  <si>
    <t>e)</t>
  </si>
  <si>
    <t>skidanje podnih pločica sa čišćenjem podloge</t>
  </si>
  <si>
    <t xml:space="preserve">Izvedba horizontalne hidroizolacije poda kuhinje hidroizolacijskim dvokomponentnim polimer-cementnim premazom u dva sloja sa svim potrebnim predradnjama i redoslijedom nanošenja. </t>
  </si>
  <si>
    <t>Dobava materijala i opločenje podova u stanu podnim keramičkim PROTUKLIZNIM pločicama I klase, ljepljenjem na prethodno izvedeni cementni estrih. Kompletno s fugiranjem sljubnica fugirnom masom. Opločenje keramičkim pločicama u boji, uzorku i veličini po izboru projektanta. U cijenu m2 opločenja uračunati dobavu i postavu aluminijskih kutnika na mjestima različite podne obloge ili različite visine poda.</t>
  </si>
  <si>
    <t>Bojanje zidova i stropova sa poludisperzijskom bijelom bojom i perivom bojom u 2 naliča do potpune pokrivenosti i prethodnim dvostrukim kitanjem površina.</t>
  </si>
  <si>
    <t>periva boja</t>
  </si>
  <si>
    <t>poludisperzijska bijela boja</t>
  </si>
  <si>
    <t>UKUPNO BETONSKI I ZIDARSKI RADOVI:</t>
  </si>
  <si>
    <t>OBRTNIČKI  RADOVI ViK</t>
  </si>
  <si>
    <t>Demontaža spojnih elemenata sanitarnih uređaja i oprema s pričvrsnim i montažnim materijalom te otprema na odlagalište</t>
  </si>
  <si>
    <t xml:space="preserve">Nabava, prijenos i ugradnja plastičnih, tlačnih vodovodnih cijevi i spojnih komada - fitinga od polipropilena kao tip FUSIOTHERM-STABI COMPOSITE pipe proizvod AQUATHERM, NP 20 bara. Spajanje cijevi i spojnih komada izvodi se zavarivanjem. </t>
  </si>
  <si>
    <t xml:space="preserve"> Ø75 mm</t>
  </si>
  <si>
    <t xml:space="preserve"> Ø110 mm</t>
  </si>
  <si>
    <t xml:space="preserve"> Ø 125 mm</t>
  </si>
  <si>
    <t>Izrada horizontalnih i vertikalnih šliceva veličine 15/5cm u zidu od opeke i podu, za ugradnju instalacija vodovoda i kanalizacije.
Uračunati otpremu šute na odlagalište, a nakon ugradnje, otvore je potrebno zatvoriti i ožbukati</t>
  </si>
  <si>
    <t>podovi</t>
  </si>
  <si>
    <t>4.    GRAĐEVINSKI RADOVI</t>
  </si>
  <si>
    <t>4.01.</t>
  </si>
  <si>
    <t>4.02.</t>
  </si>
  <si>
    <t>4.03.</t>
  </si>
  <si>
    <t>4.       UKUPNO GRAĐEVINSKI RADOVI</t>
  </si>
  <si>
    <t>DEMONTAŽA I PRIPREMNI RADOVI</t>
  </si>
  <si>
    <t>INSTALACIJA VODOVODA</t>
  </si>
  <si>
    <t xml:space="preserve"> INSTALACIJA KANALIZACIJE</t>
  </si>
  <si>
    <t>GRAĐEVINSKI RADOVI</t>
  </si>
  <si>
    <t>trokratno grubo i fino čišćenje objekata u svim fazama građenja s odvozom šute i otpadaka, obračun po m2 korisne površine građevina</t>
  </si>
  <si>
    <t>Demontaža i ponovna montaža postojećih priključaka i priključenje instalacije vodovoda na postojeće zidne spremnike PTV-a</t>
  </si>
  <si>
    <t>ugradnja završnih pločica sa spajanjem po izljevnom mjestu</t>
  </si>
  <si>
    <t xml:space="preserve">Ispitivanje vodovoda i kanalizacije, kompletne instalacije na protočnost, funkcionalnost i nepropusnost. </t>
  </si>
  <si>
    <t>Osnovna škola "Đurmanec"</t>
  </si>
  <si>
    <t xml:space="preserve">Demontaža ili odvajanje sanitarnih predmeta s podnih ili zidnih elemenata. Predmeti koji se uklanjaju težine do 200 kg/kom. Kompletni inventar se iznosi u prostor dnevnog boravka, te ga je nakon izvedenih radova potrebno vratitit natrag. </t>
  </si>
  <si>
    <t>f)</t>
  </si>
  <si>
    <t>skidanje zidne pločica sa čišćenjem podloge</t>
  </si>
  <si>
    <t>sudoper (prema izljevnom mjestu)</t>
  </si>
  <si>
    <t xml:space="preserve">Strojno ispiranje visokotlačnim peračem kompletne vanjske kanalizacijske mreže i revizionih okana kanalizacije. Navedeni rad se odnosi na priključnu kanalizaciju u suterenskom dijelu, gdje su locirane tri priključne revizijske vertikale. </t>
  </si>
  <si>
    <t>U cijenu uključiti i PE foliju debljine 0,15 mm koja se povija uz zid za debljinu estriha i EPS u debljini 2+1 cm ispod PE folije.</t>
  </si>
  <si>
    <t>zidovi blagovaonice - zid prema kuhinji</t>
  </si>
  <si>
    <t>struganje, kitanje, brušenje i bojanje postojeće unutarnje stolarije</t>
  </si>
  <si>
    <t>prozori</t>
  </si>
  <si>
    <t>vrata</t>
  </si>
  <si>
    <t>Zatvaranje dovoda hladne i tople vode u vodomjernom oknu i priključnim vertikalama u više navrata, prema potrebi građenja. Nakon zatvaranja dovoda, potrebno je ispustiti vodu iz cjevovoda, izvesti prespajanje ili ugraditi ventile i nakon toga postupno puniti mrežu vodom uz stalnu kontrolu i odzračivanje.</t>
  </si>
  <si>
    <t xml:space="preserve">Podni razvod i kratka spajanja.                                          
Nabava, prijenos i ugradnja PP, PVC ili PE kanalizacijskih cijevi i fazonskih komada. Spajanje izvesti na naglavak s "gumenom" brtvom ili obujmicom s gumenom brtvom. Cijevi se polažu na izniveliranu podlogu u padu na posteljicu od pijeska debljine 10-15 cm ili u zid. 
</t>
  </si>
  <si>
    <t xml:space="preserve">Nabava, prijenos i ugradnja podnog slivnika s kromiranim poklopcem i rešetkom veličine 150/150 mm kao HL615S V2 perfekt odljeva dn 110 sa vodoravnim ili vertikalnim odvodom, brtvenom prirubncom 240x240/226x226, klapna sa inox poklopcem. </t>
  </si>
  <si>
    <t xml:space="preserve">Probijanje stropne ab ploče debljine do 30 cm za prolaz cijevi vodovoda i kanalizacije </t>
  </si>
  <si>
    <t>k.č.br. 631/1 k.o. Đurmanec</t>
  </si>
  <si>
    <t>Osnovna škola "Đurmanec", Đurmanec 49, 49225 Đurmanec</t>
  </si>
  <si>
    <t xml:space="preserve">Hum Zabočki 93, 49210 Zabok, tel 049 221 223, gsm 098 19 76 492 </t>
  </si>
  <si>
    <t>www.suteren.com.hr, MB 2784149, OIB 49523592159</t>
  </si>
  <si>
    <t>INVESTITOR:</t>
  </si>
  <si>
    <t>GRAĐEVINA:</t>
  </si>
  <si>
    <t>LOKACIJA:</t>
  </si>
  <si>
    <t>na  k.č.br. 631/1, k.o. Đurmanec
Đurmanec bb, Đurmanec</t>
  </si>
  <si>
    <t>DIREKTOR :</t>
  </si>
  <si>
    <t>Davorin Krajačić, ing.građ.</t>
  </si>
  <si>
    <t>Marko Ljubić, dipl.ing.arh.</t>
  </si>
  <si>
    <t>Zabok, 13.04.2023.</t>
  </si>
  <si>
    <t>PROJEKTANT:</t>
  </si>
  <si>
    <t xml:space="preserve">Osnovna škola Đurmanec, 49225 Đurmanec, Đurmanec 49
</t>
  </si>
  <si>
    <t xml:space="preserve">"Osnovna škola Đurmanec "
</t>
  </si>
  <si>
    <t xml:space="preserve">SUTEREN d.o.o. za projektiranje i građenje </t>
  </si>
  <si>
    <t>2.05.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</si>
</sst>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n"/>
    <numFmt numFmtId="165" formatCode="#,##0.00_ ;[Red]\-#,##0.00\ "/>
  </numFmts>
  <fonts count="46">
    <font>
      <sz val="10"/>
      <color rgb="FF000000"/>
      <name val="Dutch801 rmhd bt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FF6600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0"/>
      <name val="Dutch801 rmhd bt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000000"/>
      <name val="Arial"/>
      <family val="2"/>
    </font>
    <font>
      <sz val="10"/>
      <color rgb="FFFF66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0"/>
      <name val="Arial"/>
      <family val="2"/>
      <charset val="238"/>
    </font>
    <font>
      <b/>
      <u/>
      <sz val="10"/>
      <name val="Arial Narrow"/>
      <family val="2"/>
      <charset val="238"/>
    </font>
    <font>
      <sz val="10"/>
      <name val="Arial Narrow"/>
      <family val="2"/>
    </font>
    <font>
      <sz val="12"/>
      <name val="Arial Narrow"/>
      <family val="2"/>
      <charset val="238"/>
    </font>
    <font>
      <b/>
      <u/>
      <sz val="11"/>
      <name val="Arial Narrow"/>
      <family val="2"/>
      <charset val="238"/>
    </font>
    <font>
      <sz val="11"/>
      <name val="Arial Narrow"/>
      <family val="2"/>
      <charset val="238"/>
    </font>
    <font>
      <i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i/>
      <sz val="12"/>
      <color rgb="FF262626"/>
      <name val="Arial"/>
      <family val="2"/>
      <charset val="238"/>
    </font>
    <font>
      <b/>
      <sz val="9"/>
      <color rgb="FF00000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800000"/>
      <name val="Arial Narrow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3F3F3"/>
        <bgColor rgb="FFF3F3F3"/>
      </patternFill>
    </fill>
    <fill>
      <patternFill patternType="solid">
        <fgColor rgb="FFFF6600"/>
        <bgColor rgb="FFFF6600"/>
      </patternFill>
    </fill>
    <fill>
      <patternFill patternType="solid">
        <fgColor rgb="FFFFFF00"/>
        <bgColor rgb="FFF3F3F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999999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999999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999999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999999"/>
      </left>
      <right style="thin">
        <color rgb="FF000000"/>
      </right>
      <top/>
      <bottom style="thin">
        <color rgb="FF000000"/>
      </bottom>
      <diagonal/>
    </border>
    <border>
      <left style="thin">
        <color rgb="FF999999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999999"/>
      </right>
      <top style="thin">
        <color indexed="64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indexed="64"/>
      </top>
      <bottom style="thin">
        <color rgb="FF999999"/>
      </bottom>
      <diagonal/>
    </border>
    <border>
      <left style="thin">
        <color rgb="FF999999"/>
      </left>
      <right style="thin">
        <color indexed="64"/>
      </right>
      <top style="thin">
        <color indexed="64"/>
      </top>
      <bottom style="thin">
        <color rgb="FF999999"/>
      </bottom>
      <diagonal/>
    </border>
    <border>
      <left style="thin">
        <color indexed="64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indexed="64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999999"/>
      </right>
      <top style="thin">
        <color rgb="FF999999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rgb="FF99999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42" fillId="0" borderId="0" applyNumberFormat="0" applyFill="0" applyBorder="0" applyAlignment="0" applyProtection="0"/>
  </cellStyleXfs>
  <cellXfs count="379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/>
    <xf numFmtId="0" fontId="6" fillId="0" borderId="0" xfId="0" applyFont="1" applyAlignment="1"/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/>
    <xf numFmtId="0" fontId="5" fillId="3" borderId="4" xfId="0" applyFont="1" applyFill="1" applyBorder="1" applyAlignment="1">
      <alignment horizontal="right"/>
    </xf>
    <xf numFmtId="0" fontId="6" fillId="3" borderId="0" xfId="0" applyFont="1" applyFill="1" applyAlignment="1"/>
    <xf numFmtId="0" fontId="3" fillId="2" borderId="6" xfId="0" applyFont="1" applyFill="1" applyBorder="1" applyAlignment="1">
      <alignment horizontal="right"/>
    </xf>
    <xf numFmtId="0" fontId="5" fillId="2" borderId="7" xfId="0" applyFont="1" applyFill="1" applyBorder="1" applyAlignment="1"/>
    <xf numFmtId="0" fontId="3" fillId="0" borderId="0" xfId="0" applyFont="1" applyAlignment="1">
      <alignment horizontal="right"/>
    </xf>
    <xf numFmtId="0" fontId="6" fillId="0" borderId="0" xfId="0" applyFont="1" applyAlignment="1"/>
    <xf numFmtId="0" fontId="5" fillId="2" borderId="1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10" xfId="0" applyFont="1" applyFill="1" applyBorder="1" applyAlignment="1"/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 vertical="center"/>
    </xf>
    <xf numFmtId="0" fontId="7" fillId="4" borderId="0" xfId="0" applyFont="1" applyFill="1" applyAlignment="1">
      <alignment horizontal="right"/>
    </xf>
    <xf numFmtId="0" fontId="8" fillId="4" borderId="0" xfId="0" applyFont="1" applyFill="1" applyAlignment="1">
      <alignment vertical="center"/>
    </xf>
    <xf numFmtId="2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 vertical="top"/>
    </xf>
    <xf numFmtId="2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2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/>
    <xf numFmtId="49" fontId="10" fillId="2" borderId="13" xfId="0" applyNumberFormat="1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right" vertical="center"/>
    </xf>
    <xf numFmtId="2" fontId="11" fillId="2" borderId="13" xfId="0" applyNumberFormat="1" applyFont="1" applyFill="1" applyBorder="1" applyAlignment="1">
      <alignment horizontal="right" vertical="center"/>
    </xf>
    <xf numFmtId="164" fontId="11" fillId="2" borderId="13" xfId="0" applyNumberFormat="1" applyFont="1" applyFill="1" applyBorder="1" applyAlignment="1">
      <alignment horizontal="right" vertical="center"/>
    </xf>
    <xf numFmtId="4" fontId="11" fillId="2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/>
    <xf numFmtId="4" fontId="3" fillId="0" borderId="15" xfId="0" applyNumberFormat="1" applyFont="1" applyBorder="1" applyAlignment="1"/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4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vertical="center" wrapText="1"/>
    </xf>
    <xf numFmtId="0" fontId="4" fillId="0" borderId="15" xfId="0" applyFont="1" applyBorder="1" applyAlignment="1"/>
    <xf numFmtId="165" fontId="4" fillId="0" borderId="15" xfId="0" applyNumberFormat="1" applyFont="1" applyBorder="1" applyAlignment="1"/>
    <xf numFmtId="0" fontId="3" fillId="0" borderId="15" xfId="0" applyFont="1" applyBorder="1" applyAlignment="1">
      <alignment wrapText="1"/>
    </xf>
    <xf numFmtId="0" fontId="15" fillId="0" borderId="15" xfId="0" applyFont="1" applyBorder="1" applyAlignment="1">
      <alignment horizontal="left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3" fillId="0" borderId="14" xfId="0" applyFont="1" applyBorder="1" applyAlignment="1"/>
    <xf numFmtId="0" fontId="11" fillId="2" borderId="13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top" wrapText="1"/>
    </xf>
    <xf numFmtId="4" fontId="3" fillId="0" borderId="14" xfId="0" applyNumberFormat="1" applyFont="1" applyBorder="1" applyAlignment="1"/>
    <xf numFmtId="0" fontId="4" fillId="0" borderId="15" xfId="0" applyFont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0" fontId="16" fillId="0" borderId="15" xfId="0" applyFont="1" applyBorder="1" applyAlignment="1">
      <alignment horizontal="left"/>
    </xf>
    <xf numFmtId="0" fontId="3" fillId="0" borderId="15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14" xfId="0" applyFont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4" fillId="0" borderId="14" xfId="0" applyFont="1" applyBorder="1" applyAlignment="1"/>
    <xf numFmtId="0" fontId="4" fillId="0" borderId="15" xfId="0" applyFont="1" applyBorder="1" applyAlignment="1">
      <alignment horizontal="center" vertical="top"/>
    </xf>
    <xf numFmtId="0" fontId="16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/>
    </xf>
    <xf numFmtId="2" fontId="3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2" fontId="7" fillId="0" borderId="16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right"/>
    </xf>
    <xf numFmtId="0" fontId="4" fillId="0" borderId="0" xfId="0" applyFont="1" applyAlignment="1"/>
    <xf numFmtId="0" fontId="7" fillId="0" borderId="14" xfId="0" applyFont="1" applyBorder="1" applyAlignment="1">
      <alignment horizontal="left" vertical="top"/>
    </xf>
    <xf numFmtId="0" fontId="3" fillId="0" borderId="17" xfId="0" applyFont="1" applyBorder="1" applyAlignment="1"/>
    <xf numFmtId="2" fontId="4" fillId="0" borderId="15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14" xfId="0" applyFont="1" applyBorder="1" applyAlignment="1">
      <alignment horizontal="left"/>
    </xf>
    <xf numFmtId="4" fontId="3" fillId="0" borderId="17" xfId="0" applyNumberFormat="1" applyFont="1" applyBorder="1" applyAlignment="1"/>
    <xf numFmtId="2" fontId="4" fillId="0" borderId="1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2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2" fontId="4" fillId="0" borderId="0" xfId="0" applyNumberFormat="1" applyFont="1" applyAlignment="1">
      <alignment horizontal="right"/>
    </xf>
    <xf numFmtId="2" fontId="4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 vertical="top"/>
    </xf>
    <xf numFmtId="4" fontId="18" fillId="0" borderId="15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/>
    </xf>
    <xf numFmtId="4" fontId="3" fillId="0" borderId="0" xfId="0" applyNumberFormat="1" applyFont="1" applyAlignment="1"/>
    <xf numFmtId="0" fontId="2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/>
    </xf>
    <xf numFmtId="2" fontId="9" fillId="0" borderId="14" xfId="0" applyNumberFormat="1" applyFont="1" applyBorder="1" applyAlignment="1"/>
    <xf numFmtId="4" fontId="9" fillId="0" borderId="14" xfId="0" applyNumberFormat="1" applyFont="1" applyBorder="1" applyAlignment="1">
      <alignment horizontal="right"/>
    </xf>
    <xf numFmtId="4" fontId="21" fillId="0" borderId="14" xfId="0" applyNumberFormat="1" applyFont="1" applyBorder="1" applyAlignment="1"/>
    <xf numFmtId="0" fontId="20" fillId="0" borderId="0" xfId="0" applyFont="1" applyAlignment="1">
      <alignment horizontal="left" vertical="top" wrapText="1"/>
    </xf>
    <xf numFmtId="0" fontId="16" fillId="0" borderId="0" xfId="0" applyFont="1" applyAlignment="1">
      <alignment horizontal="left"/>
    </xf>
    <xf numFmtId="2" fontId="22" fillId="0" borderId="0" xfId="0" applyNumberFormat="1" applyFont="1" applyAlignment="1"/>
    <xf numFmtId="4" fontId="22" fillId="0" borderId="0" xfId="0" applyNumberFormat="1" applyFont="1" applyAlignment="1">
      <alignment horizontal="right"/>
    </xf>
    <xf numFmtId="4" fontId="21" fillId="0" borderId="0" xfId="0" applyNumberFormat="1" applyFont="1" applyAlignment="1"/>
    <xf numFmtId="0" fontId="22" fillId="0" borderId="15" xfId="0" applyFont="1" applyBorder="1" applyAlignment="1">
      <alignment horizontal="center" vertical="top"/>
    </xf>
    <xf numFmtId="0" fontId="16" fillId="0" borderId="15" xfId="0" applyFont="1" applyBorder="1" applyAlignment="1"/>
    <xf numFmtId="0" fontId="22" fillId="0" borderId="15" xfId="0" applyFont="1" applyBorder="1" applyAlignment="1">
      <alignment horizontal="left" vertical="top"/>
    </xf>
    <xf numFmtId="0" fontId="22" fillId="0" borderId="15" xfId="0" applyFont="1" applyBorder="1" applyAlignment="1">
      <alignment horizontal="left"/>
    </xf>
    <xf numFmtId="4" fontId="16" fillId="0" borderId="15" xfId="0" applyNumberFormat="1" applyFont="1" applyBorder="1" applyAlignment="1">
      <alignment horizontal="right"/>
    </xf>
    <xf numFmtId="4" fontId="16" fillId="0" borderId="15" xfId="0" applyNumberFormat="1" applyFont="1" applyBorder="1" applyAlignment="1"/>
    <xf numFmtId="0" fontId="16" fillId="0" borderId="15" xfId="0" applyFont="1" applyBorder="1" applyAlignment="1">
      <alignment horizontal="center"/>
    </xf>
    <xf numFmtId="0" fontId="22" fillId="0" borderId="15" xfId="0" applyFont="1" applyBorder="1" applyAlignment="1">
      <alignment vertical="top"/>
    </xf>
    <xf numFmtId="0" fontId="22" fillId="0" borderId="15" xfId="0" applyFont="1" applyBorder="1" applyAlignment="1">
      <alignment horizontal="center"/>
    </xf>
    <xf numFmtId="2" fontId="16" fillId="0" borderId="15" xfId="0" applyNumberFormat="1" applyFont="1" applyBorder="1" applyAlignment="1">
      <alignment horizontal="right"/>
    </xf>
    <xf numFmtId="0" fontId="22" fillId="0" borderId="0" xfId="0" applyFont="1" applyAlignment="1">
      <alignment horizontal="center" vertical="top"/>
    </xf>
    <xf numFmtId="0" fontId="16" fillId="0" borderId="0" xfId="0" applyFont="1" applyAlignment="1"/>
    <xf numFmtId="0" fontId="16" fillId="0" borderId="0" xfId="0" applyFont="1" applyAlignment="1">
      <alignment horizontal="left" vertical="top"/>
    </xf>
    <xf numFmtId="4" fontId="16" fillId="0" borderId="0" xfId="0" applyNumberFormat="1" applyFont="1" applyAlignment="1"/>
    <xf numFmtId="2" fontId="4" fillId="0" borderId="15" xfId="0" applyNumberFormat="1" applyFont="1" applyBorder="1" applyAlignment="1">
      <alignment horizontal="left"/>
    </xf>
    <xf numFmtId="4" fontId="0" fillId="0" borderId="0" xfId="0" applyNumberFormat="1" applyFont="1" applyAlignment="1"/>
    <xf numFmtId="4" fontId="0" fillId="0" borderId="0" xfId="0" applyNumberFormat="1" applyFont="1" applyAlignment="1">
      <alignment horizontal="right"/>
    </xf>
    <xf numFmtId="4" fontId="17" fillId="0" borderId="15" xfId="0" applyNumberFormat="1" applyFont="1" applyBorder="1" applyAlignment="1">
      <alignment horizontal="right"/>
    </xf>
    <xf numFmtId="4" fontId="6" fillId="3" borderId="5" xfId="0" applyNumberFormat="1" applyFont="1" applyFill="1" applyBorder="1" applyAlignment="1"/>
    <xf numFmtId="4" fontId="6" fillId="0" borderId="0" xfId="0" applyNumberFormat="1" applyFont="1" applyAlignment="1"/>
    <xf numFmtId="4" fontId="5" fillId="2" borderId="3" xfId="0" applyNumberFormat="1" applyFont="1" applyFill="1" applyBorder="1" applyAlignment="1"/>
    <xf numFmtId="4" fontId="6" fillId="2" borderId="3" xfId="0" applyNumberFormat="1" applyFont="1" applyFill="1" applyBorder="1" applyAlignment="1"/>
    <xf numFmtId="4" fontId="6" fillId="2" borderId="11" xfId="0" applyNumberFormat="1" applyFont="1" applyFill="1" applyBorder="1" applyAlignment="1"/>
    <xf numFmtId="4" fontId="6" fillId="2" borderId="3" xfId="0" applyNumberFormat="1" applyFont="1" applyFill="1" applyBorder="1" applyAlignment="1">
      <alignment vertical="center"/>
    </xf>
    <xf numFmtId="4" fontId="6" fillId="2" borderId="11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horizontal="right"/>
    </xf>
    <xf numFmtId="0" fontId="6" fillId="5" borderId="0" xfId="0" applyFont="1" applyFill="1" applyAlignment="1"/>
    <xf numFmtId="4" fontId="6" fillId="5" borderId="5" xfId="0" applyNumberFormat="1" applyFont="1" applyFill="1" applyBorder="1" applyAlignment="1"/>
    <xf numFmtId="0" fontId="0" fillId="6" borderId="0" xfId="0" applyFont="1" applyFill="1" applyAlignment="1"/>
    <xf numFmtId="0" fontId="0" fillId="0" borderId="0" xfId="0" applyFont="1" applyAlignment="1"/>
    <xf numFmtId="4" fontId="27" fillId="0" borderId="0" xfId="1" applyNumberFormat="1" applyFont="1" applyAlignment="1">
      <alignment vertical="center"/>
    </xf>
    <xf numFmtId="0" fontId="27" fillId="0" borderId="0" xfId="1" applyFont="1" applyAlignment="1">
      <alignment vertical="center"/>
    </xf>
    <xf numFmtId="0" fontId="24" fillId="0" borderId="0" xfId="1" applyFont="1" applyAlignment="1">
      <alignment horizontal="right"/>
    </xf>
    <xf numFmtId="0" fontId="24" fillId="0" borderId="0" xfId="1" applyFont="1"/>
    <xf numFmtId="0" fontId="24" fillId="0" borderId="0" xfId="1" applyFont="1" applyAlignment="1">
      <alignment vertical="center"/>
    </xf>
    <xf numFmtId="0" fontId="30" fillId="0" borderId="0" xfId="1" applyFont="1" applyAlignment="1">
      <alignment vertical="center"/>
    </xf>
    <xf numFmtId="0" fontId="30" fillId="0" borderId="0" xfId="1" applyFont="1" applyAlignment="1">
      <alignment horizontal="justify" vertical="top"/>
    </xf>
    <xf numFmtId="0" fontId="30" fillId="0" borderId="0" xfId="1" applyFont="1" applyAlignment="1"/>
    <xf numFmtId="1" fontId="30" fillId="0" borderId="0" xfId="1" applyNumberFormat="1" applyFont="1" applyAlignment="1"/>
    <xf numFmtId="0" fontId="27" fillId="0" borderId="0" xfId="1" applyFont="1" applyAlignment="1">
      <alignment horizontal="right"/>
    </xf>
    <xf numFmtId="0" fontId="27" fillId="0" borderId="0" xfId="1" applyFont="1"/>
    <xf numFmtId="0" fontId="28" fillId="0" borderId="0" xfId="0" applyFont="1" applyFill="1" applyAlignment="1" applyProtection="1">
      <alignment horizontal="justify" vertical="top" wrapText="1"/>
    </xf>
    <xf numFmtId="0" fontId="27" fillId="0" borderId="0" xfId="0" applyFont="1" applyAlignment="1">
      <alignment vertical="center"/>
    </xf>
    <xf numFmtId="4" fontId="31" fillId="0" borderId="0" xfId="0" applyNumberFormat="1" applyFont="1" applyBorder="1" applyAlignment="1" applyProtection="1">
      <alignment horizontal="right" vertical="center"/>
      <protection hidden="1"/>
    </xf>
    <xf numFmtId="0" fontId="27" fillId="0" borderId="0" xfId="0" applyFont="1" applyAlignment="1"/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justify" vertical="top" wrapText="1"/>
    </xf>
    <xf numFmtId="0" fontId="28" fillId="0" borderId="0" xfId="2" applyFont="1" applyFill="1" applyAlignment="1">
      <alignment horizontal="center" wrapText="1"/>
    </xf>
    <xf numFmtId="1" fontId="28" fillId="0" borderId="0" xfId="2" applyNumberFormat="1" applyFont="1" applyFill="1" applyAlignment="1">
      <alignment horizontal="center" wrapText="1"/>
    </xf>
    <xf numFmtId="164" fontId="28" fillId="0" borderId="0" xfId="0" applyNumberFormat="1" applyFont="1" applyFill="1" applyBorder="1" applyAlignment="1" applyProtection="1">
      <alignment horizontal="right" vertical="center"/>
      <protection hidden="1"/>
    </xf>
    <xf numFmtId="0" fontId="28" fillId="0" borderId="0" xfId="0" applyFont="1" applyFill="1" applyAlignment="1">
      <alignment horizontal="right"/>
    </xf>
    <xf numFmtId="0" fontId="28" fillId="0" borderId="0" xfId="0" applyFont="1" applyFill="1"/>
    <xf numFmtId="0" fontId="28" fillId="0" borderId="0" xfId="0" applyFont="1" applyFill="1" applyAlignment="1">
      <alignment vertical="center"/>
    </xf>
    <xf numFmtId="0" fontId="28" fillId="0" borderId="0" xfId="0" applyFont="1" applyFill="1" applyAlignment="1" applyProtection="1">
      <alignment horizontal="center" wrapText="1"/>
    </xf>
    <xf numFmtId="0" fontId="28" fillId="0" borderId="0" xfId="2" applyFont="1" applyFill="1" applyAlignment="1">
      <alignment horizontal="justify" vertical="top" wrapText="1"/>
    </xf>
    <xf numFmtId="0" fontId="28" fillId="0" borderId="0" xfId="2" applyFont="1" applyFill="1" applyAlignment="1">
      <alignment vertical="center"/>
    </xf>
    <xf numFmtId="0" fontId="28" fillId="0" borderId="0" xfId="2" applyFont="1" applyFill="1" applyAlignment="1">
      <alignment horizontal="right"/>
    </xf>
    <xf numFmtId="0" fontId="28" fillId="0" borderId="0" xfId="2" applyFont="1" applyFill="1"/>
    <xf numFmtId="0" fontId="33" fillId="0" borderId="0" xfId="0" applyFont="1" applyBorder="1" applyAlignment="1">
      <alignment horizontal="center" wrapText="1"/>
    </xf>
    <xf numFmtId="4" fontId="28" fillId="0" borderId="0" xfId="2" applyNumberFormat="1" applyFont="1" applyFill="1" applyAlignment="1">
      <alignment horizontal="right" vertical="center"/>
    </xf>
    <xf numFmtId="49" fontId="28" fillId="0" borderId="0" xfId="2" applyNumberFormat="1" applyFont="1" applyFill="1" applyAlignment="1">
      <alignment horizontal="justify" vertical="top" wrapText="1"/>
    </xf>
    <xf numFmtId="0" fontId="28" fillId="0" borderId="0" xfId="0" quotePrefix="1" applyFont="1" applyFill="1" applyBorder="1" applyAlignment="1">
      <alignment horizontal="justify" vertical="top"/>
    </xf>
    <xf numFmtId="0" fontId="24" fillId="0" borderId="0" xfId="0" applyFont="1" applyFill="1" applyAlignment="1">
      <alignment vertical="center"/>
    </xf>
    <xf numFmtId="0" fontId="35" fillId="0" borderId="0" xfId="2" applyFont="1" applyFill="1" applyAlignment="1">
      <alignment vertical="center"/>
    </xf>
    <xf numFmtId="4" fontId="36" fillId="0" borderId="0" xfId="2" applyNumberFormat="1" applyFont="1" applyFill="1" applyAlignment="1">
      <alignment vertical="center"/>
    </xf>
    <xf numFmtId="0" fontId="36" fillId="0" borderId="0" xfId="2" applyFont="1" applyFill="1" applyAlignment="1">
      <alignment vertical="center"/>
    </xf>
    <xf numFmtId="0" fontId="28" fillId="0" borderId="0" xfId="2" applyFont="1" applyAlignment="1">
      <alignment horizontal="center" wrapText="1"/>
    </xf>
    <xf numFmtId="0" fontId="33" fillId="0" borderId="0" xfId="0" quotePrefix="1" applyFont="1" applyBorder="1" applyAlignment="1">
      <alignment vertical="top" wrapText="1"/>
    </xf>
    <xf numFmtId="4" fontId="33" fillId="0" borderId="0" xfId="0" applyNumberFormat="1" applyFont="1" applyBorder="1"/>
    <xf numFmtId="0" fontId="33" fillId="0" borderId="0" xfId="0" applyFont="1" applyBorder="1"/>
    <xf numFmtId="4" fontId="33" fillId="0" borderId="0" xfId="0" applyNumberFormat="1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29" fillId="0" borderId="0" xfId="1" applyFont="1" applyBorder="1" applyAlignment="1">
      <alignment horizontal="justify" vertical="top"/>
    </xf>
    <xf numFmtId="4" fontId="34" fillId="0" borderId="0" xfId="1" applyNumberFormat="1" applyFont="1" applyBorder="1" applyAlignment="1">
      <alignment horizontal="right" vertical="center"/>
    </xf>
    <xf numFmtId="0" fontId="30" fillId="0" borderId="0" xfId="1" applyFont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0" fontId="29" fillId="0" borderId="0" xfId="1" applyFont="1" applyAlignment="1">
      <alignment vertical="center"/>
    </xf>
    <xf numFmtId="0" fontId="29" fillId="0" borderId="0" xfId="1" applyFont="1" applyAlignment="1">
      <alignment horizontal="center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horizontal="center"/>
    </xf>
    <xf numFmtId="0" fontId="0" fillId="0" borderId="0" xfId="0" applyFont="1" applyAlignment="1"/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/>
    <xf numFmtId="4" fontId="3" fillId="0" borderId="0" xfId="0" applyNumberFormat="1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/>
    <xf numFmtId="2" fontId="4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7" fillId="7" borderId="14" xfId="0" applyFont="1" applyFill="1" applyBorder="1" applyAlignment="1">
      <alignment horizontal="center"/>
    </xf>
    <xf numFmtId="0" fontId="7" fillId="7" borderId="14" xfId="0" applyFont="1" applyFill="1" applyBorder="1" applyAlignment="1"/>
    <xf numFmtId="4" fontId="3" fillId="7" borderId="14" xfId="0" applyNumberFormat="1" applyFont="1" applyFill="1" applyBorder="1" applyAlignment="1"/>
    <xf numFmtId="0" fontId="12" fillId="7" borderId="14" xfId="0" applyFont="1" applyFill="1" applyBorder="1" applyAlignment="1"/>
    <xf numFmtId="0" fontId="7" fillId="7" borderId="14" xfId="0" applyFont="1" applyFill="1" applyBorder="1" applyAlignment="1">
      <alignment vertical="center" wrapText="1"/>
    </xf>
    <xf numFmtId="2" fontId="7" fillId="7" borderId="16" xfId="0" applyNumberFormat="1" applyFont="1" applyFill="1" applyBorder="1" applyAlignment="1">
      <alignment horizontal="center" vertical="top"/>
    </xf>
    <xf numFmtId="0" fontId="7" fillId="7" borderId="14" xfId="0" applyFont="1" applyFill="1" applyBorder="1" applyAlignment="1">
      <alignment vertical="top"/>
    </xf>
    <xf numFmtId="0" fontId="4" fillId="7" borderId="14" xfId="0" applyFont="1" applyFill="1" applyBorder="1" applyAlignment="1"/>
    <xf numFmtId="165" fontId="4" fillId="7" borderId="14" xfId="0" applyNumberFormat="1" applyFont="1" applyFill="1" applyBorder="1" applyAlignment="1"/>
    <xf numFmtId="0" fontId="4" fillId="7" borderId="14" xfId="0" applyFont="1" applyFill="1" applyBorder="1" applyAlignment="1">
      <alignment horizontal="right"/>
    </xf>
    <xf numFmtId="4" fontId="4" fillId="7" borderId="14" xfId="0" applyNumberFormat="1" applyFont="1" applyFill="1" applyBorder="1" applyAlignment="1">
      <alignment horizontal="right"/>
    </xf>
    <xf numFmtId="4" fontId="4" fillId="7" borderId="17" xfId="0" applyNumberFormat="1" applyFont="1" applyFill="1" applyBorder="1" applyAlignment="1">
      <alignment horizontal="right"/>
    </xf>
    <xf numFmtId="0" fontId="7" fillId="7" borderId="14" xfId="0" applyFont="1" applyFill="1" applyBorder="1" applyAlignment="1">
      <alignment horizontal="left" vertical="top"/>
    </xf>
    <xf numFmtId="0" fontId="3" fillId="7" borderId="14" xfId="0" applyFont="1" applyFill="1" applyBorder="1" applyAlignment="1"/>
    <xf numFmtId="2" fontId="4" fillId="7" borderId="14" xfId="0" applyNumberFormat="1" applyFont="1" applyFill="1" applyBorder="1" applyAlignment="1">
      <alignment horizontal="right"/>
    </xf>
    <xf numFmtId="4" fontId="3" fillId="7" borderId="14" xfId="0" applyNumberFormat="1" applyFont="1" applyFill="1" applyBorder="1" applyAlignment="1">
      <alignment horizontal="right"/>
    </xf>
    <xf numFmtId="4" fontId="3" fillId="7" borderId="17" xfId="0" applyNumberFormat="1" applyFont="1" applyFill="1" applyBorder="1" applyAlignment="1"/>
    <xf numFmtId="0" fontId="7" fillId="7" borderId="14" xfId="0" applyFont="1" applyFill="1" applyBorder="1" applyAlignment="1">
      <alignment vertical="top" wrapText="1"/>
    </xf>
    <xf numFmtId="2" fontId="7" fillId="7" borderId="18" xfId="0" applyNumberFormat="1" applyFont="1" applyFill="1" applyBorder="1" applyAlignment="1">
      <alignment horizontal="center" vertical="top"/>
    </xf>
    <xf numFmtId="0" fontId="7" fillId="7" borderId="18" xfId="0" applyFont="1" applyFill="1" applyBorder="1" applyAlignment="1">
      <alignment vertical="top"/>
    </xf>
    <xf numFmtId="0" fontId="7" fillId="7" borderId="18" xfId="0" applyFont="1" applyFill="1" applyBorder="1" applyAlignment="1">
      <alignment vertical="top" wrapText="1"/>
    </xf>
    <xf numFmtId="0" fontId="4" fillId="7" borderId="18" xfId="0" applyFont="1" applyFill="1" applyBorder="1" applyAlignment="1"/>
    <xf numFmtId="165" fontId="4" fillId="7" borderId="18" xfId="0" applyNumberFormat="1" applyFont="1" applyFill="1" applyBorder="1" applyAlignment="1"/>
    <xf numFmtId="4" fontId="4" fillId="7" borderId="18" xfId="0" applyNumberFormat="1" applyFont="1" applyFill="1" applyBorder="1" applyAlignment="1">
      <alignment horizontal="right"/>
    </xf>
    <xf numFmtId="4" fontId="3" fillId="7" borderId="18" xfId="0" applyNumberFormat="1" applyFont="1" applyFill="1" applyBorder="1" applyAlignment="1"/>
    <xf numFmtId="2" fontId="20" fillId="7" borderId="16" xfId="0" applyNumberFormat="1" applyFont="1" applyFill="1" applyBorder="1" applyAlignment="1">
      <alignment horizontal="center"/>
    </xf>
    <xf numFmtId="0" fontId="20" fillId="7" borderId="14" xfId="0" applyFont="1" applyFill="1" applyBorder="1" applyAlignment="1"/>
    <xf numFmtId="0" fontId="20" fillId="7" borderId="14" xfId="0" applyFont="1" applyFill="1" applyBorder="1" applyAlignment="1">
      <alignment vertical="top"/>
    </xf>
    <xf numFmtId="0" fontId="22" fillId="7" borderId="14" xfId="0" applyFont="1" applyFill="1" applyBorder="1" applyAlignment="1"/>
    <xf numFmtId="2" fontId="22" fillId="7" borderId="14" xfId="0" applyNumberFormat="1" applyFont="1" applyFill="1" applyBorder="1" applyAlignment="1"/>
    <xf numFmtId="4" fontId="22" fillId="7" borderId="14" xfId="0" applyNumberFormat="1" applyFont="1" applyFill="1" applyBorder="1" applyAlignment="1">
      <alignment horizontal="right"/>
    </xf>
    <xf numFmtId="4" fontId="16" fillId="7" borderId="14" xfId="0" applyNumberFormat="1" applyFont="1" applyFill="1" applyBorder="1" applyAlignment="1"/>
    <xf numFmtId="4" fontId="34" fillId="7" borderId="20" xfId="1" applyNumberFormat="1" applyFont="1" applyFill="1" applyBorder="1" applyAlignment="1">
      <alignment horizontal="right" vertical="center"/>
    </xf>
    <xf numFmtId="0" fontId="30" fillId="0" borderId="0" xfId="1" applyFont="1" applyAlignment="1">
      <alignment horizontal="right" vertical="center"/>
    </xf>
    <xf numFmtId="4" fontId="29" fillId="0" borderId="0" xfId="1" applyNumberFormat="1" applyFont="1" applyAlignment="1">
      <alignment horizontal="right"/>
    </xf>
    <xf numFmtId="4" fontId="28" fillId="0" borderId="0" xfId="0" applyNumberFormat="1" applyFont="1" applyFill="1" applyAlignment="1" applyProtection="1">
      <alignment horizontal="right" wrapText="1"/>
    </xf>
    <xf numFmtId="4" fontId="34" fillId="7" borderId="20" xfId="1" applyNumberFormat="1" applyFont="1" applyFill="1" applyBorder="1" applyAlignment="1">
      <alignment horizontal="right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49" fontId="23" fillId="0" borderId="0" xfId="0" applyNumberFormat="1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2" fontId="2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4" fontId="23" fillId="0" borderId="0" xfId="0" applyNumberFormat="1" applyFont="1" applyAlignment="1">
      <alignment horizontal="right"/>
    </xf>
    <xf numFmtId="49" fontId="37" fillId="2" borderId="13" xfId="0" applyNumberFormat="1" applyFont="1" applyFill="1" applyBorder="1" applyAlignment="1">
      <alignment horizontal="left" vertical="center"/>
    </xf>
    <xf numFmtId="0" fontId="38" fillId="2" borderId="13" xfId="0" applyFont="1" applyFill="1" applyBorder="1" applyAlignment="1">
      <alignment horizontal="left" vertical="center" wrapText="1"/>
    </xf>
    <xf numFmtId="0" fontId="38" fillId="2" borderId="13" xfId="0" applyFont="1" applyFill="1" applyBorder="1" applyAlignment="1">
      <alignment horizontal="right" vertical="center"/>
    </xf>
    <xf numFmtId="2" fontId="38" fillId="2" borderId="13" xfId="0" applyNumberFormat="1" applyFont="1" applyFill="1" applyBorder="1" applyAlignment="1">
      <alignment horizontal="right" vertical="center"/>
    </xf>
    <xf numFmtId="4" fontId="38" fillId="2" borderId="13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vertical="top"/>
    </xf>
    <xf numFmtId="0" fontId="13" fillId="0" borderId="0" xfId="0" applyFont="1" applyAlignment="1"/>
    <xf numFmtId="0" fontId="13" fillId="0" borderId="0" xfId="0" applyFont="1" applyAlignment="1">
      <alignment horizontal="right"/>
    </xf>
    <xf numFmtId="49" fontId="28" fillId="0" borderId="0" xfId="1" applyNumberFormat="1" applyFont="1" applyBorder="1" applyAlignment="1">
      <alignment horizontal="center" vertical="center"/>
    </xf>
    <xf numFmtId="0" fontId="28" fillId="0" borderId="0" xfId="1" applyFont="1" applyBorder="1" applyAlignment="1">
      <alignment horizontal="left"/>
    </xf>
    <xf numFmtId="1" fontId="28" fillId="0" borderId="0" xfId="1" applyNumberFormat="1" applyFont="1" applyBorder="1" applyAlignment="1">
      <alignment horizontal="center"/>
    </xf>
    <xf numFmtId="4" fontId="28" fillId="0" borderId="0" xfId="1" applyNumberFormat="1" applyFont="1" applyBorder="1" applyAlignment="1">
      <alignment horizontal="right" vertical="center"/>
    </xf>
    <xf numFmtId="164" fontId="28" fillId="0" borderId="0" xfId="2" applyNumberFormat="1" applyFont="1" applyFill="1" applyBorder="1" applyAlignment="1" applyProtection="1">
      <alignment horizontal="right" vertical="center"/>
      <protection hidden="1"/>
    </xf>
    <xf numFmtId="0" fontId="34" fillId="7" borderId="20" xfId="1" applyFont="1" applyFill="1" applyBorder="1" applyAlignment="1">
      <alignment horizontal="left"/>
    </xf>
    <xf numFmtId="1" fontId="34" fillId="7" borderId="20" xfId="1" applyNumberFormat="1" applyFont="1" applyFill="1" applyBorder="1" applyAlignment="1">
      <alignment horizontal="center"/>
    </xf>
    <xf numFmtId="4" fontId="34" fillId="7" borderId="21" xfId="1" applyNumberFormat="1" applyFont="1" applyFill="1" applyBorder="1" applyAlignment="1">
      <alignment horizontal="right" vertical="center"/>
    </xf>
    <xf numFmtId="0" fontId="34" fillId="0" borderId="0" xfId="1" applyFont="1" applyBorder="1" applyAlignment="1">
      <alignment horizontal="left"/>
    </xf>
    <xf numFmtId="1" fontId="34" fillId="0" borderId="0" xfId="1" applyNumberFormat="1" applyFont="1" applyBorder="1" applyAlignment="1">
      <alignment horizontal="center"/>
    </xf>
    <xf numFmtId="4" fontId="34" fillId="7" borderId="21" xfId="1" applyNumberFormat="1" applyFont="1" applyFill="1" applyBorder="1" applyAlignment="1">
      <alignment horizontal="right"/>
    </xf>
    <xf numFmtId="0" fontId="34" fillId="7" borderId="20" xfId="1" applyFont="1" applyFill="1" applyBorder="1" applyAlignment="1">
      <alignment horizontal="center"/>
    </xf>
    <xf numFmtId="4" fontId="12" fillId="0" borderId="0" xfId="0" applyNumberFormat="1" applyFont="1" applyAlignment="1">
      <alignment horizontal="right"/>
    </xf>
    <xf numFmtId="4" fontId="6" fillId="2" borderId="8" xfId="0" applyNumberFormat="1" applyFont="1" applyFill="1" applyBorder="1" applyAlignment="1"/>
    <xf numFmtId="4" fontId="6" fillId="4" borderId="12" xfId="0" applyNumberFormat="1" applyFont="1" applyFill="1" applyBorder="1" applyAlignment="1">
      <alignment vertical="center"/>
    </xf>
    <xf numFmtId="164" fontId="38" fillId="2" borderId="13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right"/>
    </xf>
    <xf numFmtId="164" fontId="28" fillId="0" borderId="0" xfId="0" applyNumberFormat="1" applyFont="1" applyFill="1" applyBorder="1" applyAlignment="1" applyProtection="1">
      <alignment horizontal="right"/>
      <protection locked="0"/>
    </xf>
    <xf numFmtId="164" fontId="28" fillId="0" borderId="0" xfId="2" applyNumberFormat="1" applyFont="1" applyFill="1" applyBorder="1" applyAlignment="1" applyProtection="1">
      <alignment horizontal="right" vertical="center"/>
      <protection locked="0"/>
    </xf>
    <xf numFmtId="49" fontId="37" fillId="0" borderId="0" xfId="0" applyNumberFormat="1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right" vertical="center"/>
    </xf>
    <xf numFmtId="2" fontId="38" fillId="0" borderId="0" xfId="0" applyNumberFormat="1" applyFont="1" applyFill="1" applyBorder="1" applyAlignment="1">
      <alignment horizontal="right" vertical="center"/>
    </xf>
    <xf numFmtId="164" fontId="38" fillId="0" borderId="0" xfId="0" applyNumberFormat="1" applyFont="1" applyFill="1" applyBorder="1" applyAlignment="1">
      <alignment horizontal="right" vertical="center"/>
    </xf>
    <xf numFmtId="4" fontId="38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/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/>
    <xf numFmtId="0" fontId="3" fillId="0" borderId="22" xfId="0" applyFont="1" applyBorder="1" applyAlignment="1"/>
    <xf numFmtId="0" fontId="4" fillId="0" borderId="23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 wrapText="1"/>
    </xf>
    <xf numFmtId="0" fontId="3" fillId="0" borderId="23" xfId="0" applyFont="1" applyBorder="1" applyAlignment="1"/>
    <xf numFmtId="0" fontId="4" fillId="0" borderId="23" xfId="0" applyFont="1" applyBorder="1" applyAlignment="1">
      <alignment horizontal="left"/>
    </xf>
    <xf numFmtId="4" fontId="3" fillId="0" borderId="23" xfId="0" applyNumberFormat="1" applyFont="1" applyBorder="1" applyAlignment="1">
      <alignment horizontal="center"/>
    </xf>
    <xf numFmtId="4" fontId="3" fillId="0" borderId="23" xfId="0" applyNumberFormat="1" applyFont="1" applyBorder="1" applyAlignment="1"/>
    <xf numFmtId="4" fontId="14" fillId="0" borderId="24" xfId="0" applyNumberFormat="1" applyFont="1" applyBorder="1" applyAlignment="1"/>
    <xf numFmtId="2" fontId="4" fillId="0" borderId="25" xfId="0" applyNumberFormat="1" applyFont="1" applyBorder="1" applyAlignment="1">
      <alignment horizontal="center" vertical="top"/>
    </xf>
    <xf numFmtId="4" fontId="14" fillId="0" borderId="26" xfId="0" applyNumberFormat="1" applyFont="1" applyBorder="1" applyAlignment="1"/>
    <xf numFmtId="0" fontId="3" fillId="0" borderId="25" xfId="0" applyFont="1" applyBorder="1" applyAlignment="1"/>
    <xf numFmtId="4" fontId="0" fillId="0" borderId="27" xfId="0" applyNumberFormat="1" applyFont="1" applyBorder="1" applyAlignment="1"/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 wrapText="1"/>
    </xf>
    <xf numFmtId="0" fontId="3" fillId="0" borderId="29" xfId="0" applyFont="1" applyBorder="1" applyAlignment="1"/>
    <xf numFmtId="0" fontId="15" fillId="0" borderId="29" xfId="0" applyFont="1" applyBorder="1" applyAlignment="1">
      <alignment horizontal="left"/>
    </xf>
    <xf numFmtId="4" fontId="3" fillId="0" borderId="29" xfId="0" applyNumberFormat="1" applyFont="1" applyBorder="1" applyAlignment="1">
      <alignment horizontal="center"/>
    </xf>
    <xf numFmtId="4" fontId="3" fillId="0" borderId="29" xfId="0" applyNumberFormat="1" applyFont="1" applyBorder="1" applyAlignment="1"/>
    <xf numFmtId="4" fontId="14" fillId="0" borderId="30" xfId="0" applyNumberFormat="1" applyFont="1" applyBorder="1" applyAlignment="1"/>
    <xf numFmtId="2" fontId="7" fillId="0" borderId="19" xfId="0" applyNumberFormat="1" applyFont="1" applyBorder="1" applyAlignment="1">
      <alignment horizontal="center" vertical="top"/>
    </xf>
    <xf numFmtId="0" fontId="7" fillId="0" borderId="20" xfId="0" applyFont="1" applyBorder="1" applyAlignment="1">
      <alignment vertical="top"/>
    </xf>
    <xf numFmtId="0" fontId="3" fillId="0" borderId="20" xfId="0" applyFont="1" applyBorder="1" applyAlignment="1"/>
    <xf numFmtId="0" fontId="4" fillId="0" borderId="20" xfId="0" applyFont="1" applyBorder="1" applyAlignment="1"/>
    <xf numFmtId="4" fontId="4" fillId="0" borderId="20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justify" vertical="top" wrapText="1"/>
    </xf>
    <xf numFmtId="0" fontId="23" fillId="0" borderId="0" xfId="0" applyFont="1" applyFill="1" applyAlignment="1" applyProtection="1">
      <alignment horizontal="justify" vertical="top" wrapText="1"/>
    </xf>
    <xf numFmtId="0" fontId="23" fillId="0" borderId="0" xfId="0" applyFont="1" applyAlignment="1">
      <alignment vertical="center"/>
    </xf>
    <xf numFmtId="0" fontId="23" fillId="0" borderId="0" xfId="0" applyFont="1" applyFill="1" applyAlignment="1" applyProtection="1">
      <alignment horizontal="right" vertical="top" wrapText="1"/>
    </xf>
    <xf numFmtId="0" fontId="39" fillId="0" borderId="0" xfId="0" applyFont="1" applyFill="1" applyBorder="1" applyAlignment="1">
      <alignment vertical="center"/>
    </xf>
    <xf numFmtId="0" fontId="23" fillId="0" borderId="0" xfId="2" applyFont="1" applyFill="1" applyAlignment="1">
      <alignment horizontal="center" wrapText="1"/>
    </xf>
    <xf numFmtId="1" fontId="23" fillId="0" borderId="0" xfId="2" applyNumberFormat="1" applyFont="1" applyFill="1" applyAlignment="1">
      <alignment horizontal="center" wrapText="1"/>
    </xf>
    <xf numFmtId="164" fontId="23" fillId="0" borderId="0" xfId="0" applyNumberFormat="1" applyFont="1" applyFill="1" applyBorder="1" applyAlignment="1" applyProtection="1">
      <alignment horizontal="right" vertical="center"/>
      <protection locked="0"/>
    </xf>
    <xf numFmtId="164" fontId="23" fillId="0" borderId="0" xfId="0" applyNumberFormat="1" applyFont="1" applyFill="1" applyBorder="1" applyAlignment="1">
      <alignment horizontal="right" vertical="top"/>
    </xf>
    <xf numFmtId="164" fontId="23" fillId="0" borderId="0" xfId="0" applyNumberFormat="1" applyFont="1" applyFill="1" applyBorder="1" applyAlignment="1" applyProtection="1">
      <alignment horizontal="right"/>
      <protection locked="0"/>
    </xf>
    <xf numFmtId="164" fontId="23" fillId="0" borderId="0" xfId="2" applyNumberFormat="1" applyFont="1" applyFill="1" applyBorder="1" applyAlignment="1" applyProtection="1">
      <alignment horizontal="right"/>
      <protection hidden="1"/>
    </xf>
    <xf numFmtId="0" fontId="23" fillId="0" borderId="0" xfId="0" applyFont="1" applyFill="1" applyAlignment="1" applyProtection="1">
      <alignment horizontal="center" wrapText="1"/>
    </xf>
    <xf numFmtId="164" fontId="23" fillId="0" borderId="0" xfId="0" applyNumberFormat="1" applyFont="1" applyFill="1" applyBorder="1" applyAlignment="1">
      <alignment horizontal="right"/>
    </xf>
    <xf numFmtId="0" fontId="23" fillId="0" borderId="0" xfId="2" applyFont="1" applyFill="1" applyAlignment="1">
      <alignment horizontal="justify" vertical="top" wrapText="1"/>
    </xf>
    <xf numFmtId="0" fontId="23" fillId="0" borderId="0" xfId="2" applyFont="1" applyFill="1" applyAlignment="1">
      <alignment vertical="center"/>
    </xf>
    <xf numFmtId="164" fontId="23" fillId="0" borderId="0" xfId="2" applyNumberFormat="1" applyFont="1" applyFill="1" applyBorder="1" applyAlignment="1" applyProtection="1">
      <alignment horizontal="right"/>
      <protection locked="0"/>
    </xf>
    <xf numFmtId="0" fontId="23" fillId="0" borderId="0" xfId="0" quotePrefix="1" applyFont="1" applyFill="1" applyAlignment="1" applyProtection="1">
      <alignment horizontal="justify" vertical="top" wrapText="1"/>
    </xf>
    <xf numFmtId="164" fontId="23" fillId="0" borderId="0" xfId="2" applyNumberFormat="1" applyFont="1" applyFill="1" applyBorder="1" applyAlignment="1" applyProtection="1">
      <alignment horizontal="right" vertical="center"/>
      <protection locked="0"/>
    </xf>
    <xf numFmtId="164" fontId="23" fillId="0" borderId="0" xfId="2" applyNumberFormat="1" applyFont="1" applyFill="1" applyBorder="1" applyAlignment="1" applyProtection="1">
      <alignment horizontal="right" vertical="center"/>
      <protection hidden="1"/>
    </xf>
    <xf numFmtId="0" fontId="23" fillId="0" borderId="0" xfId="0" applyFont="1" applyBorder="1" applyAlignment="1">
      <alignment vertical="top" wrapText="1"/>
    </xf>
    <xf numFmtId="0" fontId="23" fillId="0" borderId="0" xfId="2" applyFont="1" applyAlignment="1">
      <alignment horizontal="center" wrapText="1"/>
    </xf>
    <xf numFmtId="49" fontId="23" fillId="0" borderId="0" xfId="2" applyNumberFormat="1" applyFont="1" applyFill="1" applyAlignment="1">
      <alignment horizontal="justify" vertical="top" wrapText="1"/>
    </xf>
    <xf numFmtId="0" fontId="39" fillId="0" borderId="0" xfId="2" applyFont="1" applyFill="1" applyAlignment="1">
      <alignment horizontal="center"/>
    </xf>
    <xf numFmtId="1" fontId="39" fillId="0" borderId="0" xfId="2" applyNumberFormat="1" applyFont="1" applyFill="1" applyAlignment="1">
      <alignment horizontal="center"/>
    </xf>
    <xf numFmtId="4" fontId="23" fillId="0" borderId="0" xfId="2" applyNumberFormat="1" applyFont="1" applyFill="1" applyAlignment="1">
      <alignment horizontal="right" vertical="center"/>
    </xf>
    <xf numFmtId="49" fontId="23" fillId="0" borderId="0" xfId="2" applyNumberFormat="1" applyFont="1" applyFill="1" applyAlignment="1">
      <alignment horizontal="left" vertical="top"/>
    </xf>
    <xf numFmtId="0" fontId="23" fillId="0" borderId="0" xfId="2" applyFont="1" applyFill="1" applyAlignment="1">
      <alignment horizontal="justify" vertical="top"/>
    </xf>
    <xf numFmtId="1" fontId="23" fillId="0" borderId="0" xfId="2" applyNumberFormat="1" applyFont="1" applyFill="1" applyAlignment="1">
      <alignment horizontal="center"/>
    </xf>
    <xf numFmtId="0" fontId="23" fillId="0" borderId="0" xfId="0" quotePrefix="1" applyFont="1" applyBorder="1" applyAlignment="1">
      <alignment vertical="top" wrapText="1"/>
    </xf>
    <xf numFmtId="0" fontId="23" fillId="0" borderId="0" xfId="0" applyFont="1" applyBorder="1" applyAlignment="1">
      <alignment horizontal="center" wrapText="1"/>
    </xf>
    <xf numFmtId="4" fontId="23" fillId="0" borderId="0" xfId="0" applyNumberFormat="1" applyFont="1" applyBorder="1"/>
    <xf numFmtId="4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 vertical="top"/>
    </xf>
    <xf numFmtId="0" fontId="23" fillId="0" borderId="0" xfId="0" applyFont="1" applyBorder="1" applyAlignment="1">
      <alignment horizontal="right" vertical="top" wrapText="1"/>
    </xf>
    <xf numFmtId="4" fontId="23" fillId="0" borderId="0" xfId="0" applyNumberFormat="1" applyFont="1" applyBorder="1" applyAlignment="1">
      <alignment wrapText="1"/>
    </xf>
    <xf numFmtId="4" fontId="23" fillId="0" borderId="0" xfId="0" applyNumberFormat="1" applyFont="1" applyBorder="1" applyAlignment="1">
      <alignment horizontal="right" wrapText="1"/>
    </xf>
    <xf numFmtId="0" fontId="23" fillId="0" borderId="0" xfId="0" quotePrefix="1" applyFont="1" applyFill="1" applyBorder="1" applyAlignment="1">
      <alignment horizontal="justify" vertical="top"/>
    </xf>
    <xf numFmtId="4" fontId="23" fillId="0" borderId="0" xfId="2" applyNumberFormat="1" applyFont="1" applyFill="1" applyAlignment="1">
      <alignment horizontal="right"/>
    </xf>
    <xf numFmtId="0" fontId="23" fillId="0" borderId="0" xfId="0" applyFont="1" applyAlignment="1">
      <alignment vertical="top" wrapText="1"/>
    </xf>
    <xf numFmtId="0" fontId="23" fillId="0" borderId="0" xfId="0" applyFont="1" applyBorder="1" applyAlignment="1">
      <alignment horizontal="center"/>
    </xf>
    <xf numFmtId="4" fontId="23" fillId="0" borderId="0" xfId="0" applyNumberFormat="1" applyFont="1" applyFill="1" applyAlignment="1" applyProtection="1">
      <alignment horizontal="right" wrapTex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/>
    </xf>
    <xf numFmtId="0" fontId="23" fillId="0" borderId="0" xfId="0" quotePrefix="1" applyFont="1" applyAlignment="1">
      <alignment vertical="top" wrapText="1"/>
    </xf>
    <xf numFmtId="0" fontId="40" fillId="0" borderId="0" xfId="4" applyFont="1" applyAlignment="1">
      <alignment horizontal="justify" vertical="center"/>
    </xf>
    <xf numFmtId="0" fontId="27" fillId="0" borderId="0" xfId="4"/>
    <xf numFmtId="0" fontId="40" fillId="0" borderId="0" xfId="4" applyFont="1" applyAlignment="1">
      <alignment horizontal="center" vertical="center"/>
    </xf>
    <xf numFmtId="0" fontId="41" fillId="0" borderId="0" xfId="4" applyFont="1" applyAlignment="1">
      <alignment horizontal="center" vertical="center"/>
    </xf>
    <xf numFmtId="0" fontId="43" fillId="0" borderId="0" xfId="4" applyFont="1" applyAlignment="1">
      <alignment horizontal="justify" vertical="center"/>
    </xf>
    <xf numFmtId="0" fontId="44" fillId="8" borderId="0" xfId="4" applyFont="1" applyFill="1" applyAlignment="1">
      <alignment horizontal="justify" vertical="center" wrapText="1"/>
    </xf>
    <xf numFmtId="0" fontId="44" fillId="8" borderId="0" xfId="4" applyFont="1" applyFill="1" applyAlignment="1">
      <alignment horizontal="center" vertical="center" wrapText="1"/>
    </xf>
    <xf numFmtId="0" fontId="25" fillId="8" borderId="0" xfId="4" applyFont="1" applyFill="1" applyAlignment="1">
      <alignment horizontal="center" vertical="center" wrapText="1"/>
    </xf>
    <xf numFmtId="0" fontId="45" fillId="8" borderId="0" xfId="4" applyFont="1" applyFill="1" applyAlignment="1">
      <alignment horizontal="justify" vertical="center" wrapText="1"/>
    </xf>
    <xf numFmtId="0" fontId="26" fillId="9" borderId="0" xfId="4" applyFont="1" applyFill="1" applyAlignment="1">
      <alignment horizontal="center" vertical="center" wrapText="1"/>
    </xf>
    <xf numFmtId="0" fontId="44" fillId="8" borderId="0" xfId="4" applyFont="1" applyFill="1" applyAlignment="1">
      <alignment horizontal="left" vertical="center" wrapText="1"/>
    </xf>
    <xf numFmtId="0" fontId="25" fillId="8" borderId="0" xfId="4" applyFont="1" applyFill="1" applyAlignment="1">
      <alignment horizontal="left" vertical="center" wrapText="1"/>
    </xf>
    <xf numFmtId="0" fontId="45" fillId="0" borderId="0" xfId="4" applyFont="1" applyAlignment="1">
      <alignment horizontal="center" vertical="center" wrapText="1"/>
    </xf>
    <xf numFmtId="0" fontId="43" fillId="0" borderId="0" xfId="4" applyFont="1" applyAlignment="1">
      <alignment horizontal="center" vertical="center"/>
    </xf>
    <xf numFmtId="0" fontId="27" fillId="0" borderId="0" xfId="4" applyFill="1"/>
    <xf numFmtId="0" fontId="42" fillId="0" borderId="31" xfId="5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/>
    <xf numFmtId="0" fontId="7" fillId="0" borderId="0" xfId="0" applyFont="1" applyAlignment="1">
      <alignment horizontal="center" vertical="top" wrapText="1"/>
    </xf>
    <xf numFmtId="0" fontId="5" fillId="0" borderId="0" xfId="0" applyFont="1" applyAlignment="1"/>
    <xf numFmtId="0" fontId="7" fillId="0" borderId="20" xfId="0" applyFont="1" applyBorder="1" applyAlignment="1">
      <alignment vertical="center" wrapText="1"/>
    </xf>
    <xf numFmtId="0" fontId="12" fillId="0" borderId="20" xfId="0" applyFont="1" applyBorder="1"/>
    <xf numFmtId="0" fontId="12" fillId="0" borderId="21" xfId="0" applyFont="1" applyBorder="1"/>
    <xf numFmtId="0" fontId="29" fillId="7" borderId="19" xfId="1" applyFont="1" applyFill="1" applyBorder="1" applyAlignment="1">
      <alignment horizontal="justify" vertical="top"/>
    </xf>
    <xf numFmtId="0" fontId="29" fillId="7" borderId="20" xfId="1" applyFont="1" applyFill="1" applyBorder="1" applyAlignment="1">
      <alignment horizontal="justify" vertical="top"/>
    </xf>
    <xf numFmtId="0" fontId="29" fillId="0" borderId="0" xfId="1" applyFont="1" applyAlignment="1">
      <alignment vertical="center"/>
    </xf>
    <xf numFmtId="0" fontId="35" fillId="0" borderId="0" xfId="2" applyFont="1" applyFill="1" applyAlignment="1">
      <alignment vertical="center"/>
    </xf>
  </cellXfs>
  <cellStyles count="6">
    <cellStyle name="Hiperveza 2" xfId="5"/>
    <cellStyle name="Normal_SNN_Troskovnik 2" xfId="3"/>
    <cellStyle name="Normal_troskovnik_stroj_Jarun" xfId="1"/>
    <cellStyle name="Normal_troskovnik_stroj_Jarun 2" xfId="2"/>
    <cellStyle name="Normalno" xfId="0" builtinId="0"/>
    <cellStyle name="Normalno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1771649</xdr:colOff>
      <xdr:row>0</xdr:row>
      <xdr:rowOff>123825</xdr:rowOff>
    </xdr:from>
    <xdr:to>
      <xdr:col>0</xdr:col>
      <xdr:colOff>2790824</xdr:colOff>
      <xdr:row>4</xdr:row>
      <xdr:rowOff>37548</xdr:rowOff>
    </xdr:to>
    <xdr:pic>
      <xdr:nvPicPr>
        <xdr:cNvPr id="2" name="Picture 1" descr="logosut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49" y="123825"/>
          <a:ext cx="1019175" cy="561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2971802</xdr:colOff>
      <xdr:row>25</xdr:row>
      <xdr:rowOff>76200</xdr:rowOff>
    </xdr:from>
    <xdr:to>
      <xdr:col>0</xdr:col>
      <xdr:colOff>4505326</xdr:colOff>
      <xdr:row>30</xdr:row>
      <xdr:rowOff>162615</xdr:rowOff>
    </xdr:to>
    <xdr:pic>
      <xdr:nvPicPr>
        <xdr:cNvPr id="4" name="Picture 4" descr="싮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2" y="7210425"/>
          <a:ext cx="1533524" cy="1038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3200400</xdr:colOff>
      <xdr:row>21</xdr:row>
      <xdr:rowOff>161925</xdr:rowOff>
    </xdr:from>
    <xdr:to>
      <xdr:col>0</xdr:col>
      <xdr:colOff>4552950</xdr:colOff>
      <xdr:row>25</xdr:row>
      <xdr:rowOff>81189</xdr:rowOff>
    </xdr:to>
    <xdr:pic>
      <xdr:nvPicPr>
        <xdr:cNvPr id="5" name="image15.jpe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6410325"/>
          <a:ext cx="1352550" cy="805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teren.com.h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35"/>
  <sheetViews>
    <sheetView view="pageBreakPreview" zoomScaleNormal="100" zoomScaleSheetLayoutView="100" workbookViewId="0">
      <selection activeCell="A16" sqref="A16"/>
    </sheetView>
  </sheetViews>
  <sheetFormatPr defaultRowHeight="12.75"/>
  <cols>
    <col min="1" max="1" width="73.28515625" style="353" customWidth="1"/>
    <col min="2" max="16384" width="9.140625" style="353"/>
  </cols>
  <sheetData>
    <row r="1" spans="1:1" ht="12.75" customHeight="1">
      <c r="A1" s="352"/>
    </row>
    <row r="2" spans="1:1" ht="12.75" customHeight="1">
      <c r="A2" s="352"/>
    </row>
    <row r="3" spans="1:1" ht="12.75" customHeight="1">
      <c r="A3" s="352"/>
    </row>
    <row r="4" spans="1:1" ht="12.75" customHeight="1">
      <c r="A4" s="352"/>
    </row>
    <row r="5" spans="1:1" ht="12.75" customHeight="1">
      <c r="A5" s="352"/>
    </row>
    <row r="6" spans="1:1" ht="12.75" customHeight="1">
      <c r="A6" s="352"/>
    </row>
    <row r="7" spans="1:1" ht="12.75" customHeight="1">
      <c r="A7" s="354" t="s">
        <v>226</v>
      </c>
    </row>
    <row r="8" spans="1:1" ht="12.75" customHeight="1">
      <c r="A8" s="355" t="s">
        <v>213</v>
      </c>
    </row>
    <row r="9" spans="1:1" ht="12.75" customHeight="1">
      <c r="A9" s="367" t="s">
        <v>214</v>
      </c>
    </row>
    <row r="10" spans="1:1" ht="16.5" customHeight="1">
      <c r="A10" s="356"/>
    </row>
    <row r="11" spans="1:1" ht="14.25" customHeight="1">
      <c r="A11" s="357"/>
    </row>
    <row r="12" spans="1:1" ht="28.5" customHeight="1">
      <c r="A12" s="358" t="s">
        <v>215</v>
      </c>
    </row>
    <row r="13" spans="1:1" ht="51" customHeight="1">
      <c r="A13" s="359" t="s">
        <v>224</v>
      </c>
    </row>
    <row r="14" spans="1:1" ht="15" customHeight="1">
      <c r="A14" s="360"/>
    </row>
    <row r="15" spans="1:1" ht="28.5" customHeight="1">
      <c r="A15" s="358" t="s">
        <v>216</v>
      </c>
    </row>
    <row r="16" spans="1:1" ht="62.25" customHeight="1">
      <c r="A16" s="359" t="s">
        <v>225</v>
      </c>
    </row>
    <row r="17" spans="1:1" s="366" customFormat="1" ht="39.950000000000003" customHeight="1">
      <c r="A17" s="361" t="s">
        <v>96</v>
      </c>
    </row>
    <row r="18" spans="1:1" ht="15" customHeight="1">
      <c r="A18" s="360"/>
    </row>
    <row r="19" spans="1:1" ht="28.5" customHeight="1">
      <c r="A19" s="358" t="s">
        <v>217</v>
      </c>
    </row>
    <row r="20" spans="1:1" ht="39" customHeight="1">
      <c r="A20" s="359" t="s">
        <v>218</v>
      </c>
    </row>
    <row r="21" spans="1:1" ht="39" customHeight="1">
      <c r="A21" s="359"/>
    </row>
    <row r="22" spans="1:1" ht="15.75">
      <c r="A22" s="359"/>
    </row>
    <row r="23" spans="1:1" ht="15">
      <c r="A23" s="360"/>
    </row>
    <row r="24" spans="1:1" ht="18" customHeight="1">
      <c r="A24" s="362" t="s">
        <v>223</v>
      </c>
    </row>
    <row r="25" spans="1:1" ht="21" customHeight="1">
      <c r="A25" s="363" t="s">
        <v>221</v>
      </c>
    </row>
    <row r="26" spans="1:1" ht="14.25">
      <c r="A26" s="357"/>
    </row>
    <row r="27" spans="1:1" ht="15">
      <c r="A27" s="360"/>
    </row>
    <row r="28" spans="1:1" ht="14.25">
      <c r="A28" s="362" t="s">
        <v>219</v>
      </c>
    </row>
    <row r="29" spans="1:1" ht="16.5" customHeight="1">
      <c r="A29" s="363" t="s">
        <v>220</v>
      </c>
    </row>
    <row r="30" spans="1:1" ht="15">
      <c r="A30" s="360"/>
    </row>
    <row r="31" spans="1:1" ht="15">
      <c r="A31" s="364"/>
    </row>
    <row r="32" spans="1:1" ht="15">
      <c r="A32" s="364"/>
    </row>
    <row r="33" spans="1:1" ht="15">
      <c r="A33" s="364"/>
    </row>
    <row r="34" spans="1:1" ht="15">
      <c r="A34" s="364" t="s">
        <v>222</v>
      </c>
    </row>
    <row r="35" spans="1:1" ht="16.5">
      <c r="A35" s="365" t="s">
        <v>88</v>
      </c>
    </row>
  </sheetData>
  <hyperlinks>
    <hyperlink ref="A9" r:id="rId1" display="http://www.suteren.com.hr/"/>
  </hyperlinks>
  <printOptions horizontalCentered="1"/>
  <pageMargins left="1.1023622047244095" right="0.31496062992125984" top="0.74803149606299213" bottom="0.74803149606299213" header="0" footer="0"/>
  <pageSetup paperSize="9" scale="95" orientation="portrait" verticalDpi="300" r:id="rId2"/>
  <headerFooter>
    <oddFooter>&amp;RStr: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view="pageBreakPreview" zoomScaleNormal="100" zoomScaleSheetLayoutView="100" workbookViewId="0">
      <selection activeCell="A16" sqref="A16"/>
    </sheetView>
  </sheetViews>
  <sheetFormatPr defaultColWidth="14.42578125" defaultRowHeight="15" customHeight="1"/>
  <cols>
    <col min="1" max="1" width="10.85546875" customWidth="1"/>
    <col min="2" max="2" width="81.5703125" customWidth="1"/>
  </cols>
  <sheetData>
    <row r="1" spans="1:2" ht="13.5" customHeight="1">
      <c r="A1" s="1" t="s">
        <v>0</v>
      </c>
      <c r="B1" s="2" t="s">
        <v>212</v>
      </c>
    </row>
    <row r="2" spans="1:2" ht="12.75" customHeight="1">
      <c r="A2" s="1" t="s">
        <v>1</v>
      </c>
      <c r="B2" s="2" t="s">
        <v>196</v>
      </c>
    </row>
    <row r="3" spans="1:2" ht="13.5" customHeight="1">
      <c r="A3" s="1" t="s">
        <v>2</v>
      </c>
      <c r="B3" s="3" t="s">
        <v>211</v>
      </c>
    </row>
    <row r="4" spans="1:2" ht="9" customHeight="1">
      <c r="A4" s="4"/>
      <c r="B4" s="5"/>
    </row>
    <row r="5" spans="1:2" ht="14.25" customHeight="1">
      <c r="A5" s="7"/>
      <c r="B5" s="7"/>
    </row>
    <row r="6" spans="1:2" ht="18.75" customHeight="1">
      <c r="A6" s="370" t="s">
        <v>22</v>
      </c>
      <c r="B6" s="369"/>
    </row>
    <row r="7" spans="1:2" ht="14.25" customHeight="1">
      <c r="A7" s="27"/>
      <c r="B7" s="28"/>
    </row>
    <row r="8" spans="1:2" ht="14.25" customHeight="1">
      <c r="A8" s="27"/>
      <c r="B8" s="28"/>
    </row>
    <row r="9" spans="1:2" ht="14.25" customHeight="1">
      <c r="A9" s="29" t="s">
        <v>23</v>
      </c>
      <c r="B9" s="368" t="s">
        <v>24</v>
      </c>
    </row>
    <row r="10" spans="1:2" ht="14.25" customHeight="1">
      <c r="A10" s="27"/>
      <c r="B10" s="369"/>
    </row>
    <row r="11" spans="1:2" ht="14.25" customHeight="1">
      <c r="A11" s="27"/>
      <c r="B11" s="369"/>
    </row>
    <row r="12" spans="1:2" ht="14.25" customHeight="1">
      <c r="A12" s="27"/>
      <c r="B12" s="369"/>
    </row>
    <row r="13" spans="1:2" ht="17.25" customHeight="1">
      <c r="A13" s="27"/>
      <c r="B13" s="369"/>
    </row>
    <row r="14" spans="1:2" ht="14.25" customHeight="1">
      <c r="A14" s="27"/>
      <c r="B14" s="5"/>
    </row>
    <row r="15" spans="1:2" ht="14.25" customHeight="1">
      <c r="A15" s="29" t="s">
        <v>25</v>
      </c>
      <c r="B15" s="368" t="s">
        <v>26</v>
      </c>
    </row>
    <row r="16" spans="1:2" ht="10.5" customHeight="1">
      <c r="A16" s="27"/>
      <c r="B16" s="369"/>
    </row>
    <row r="17" spans="1:2" ht="14.25" customHeight="1">
      <c r="A17" s="27"/>
      <c r="B17" s="30"/>
    </row>
    <row r="18" spans="1:2" ht="14.25" customHeight="1">
      <c r="A18" s="29" t="s">
        <v>27</v>
      </c>
      <c r="B18" s="368" t="s">
        <v>28</v>
      </c>
    </row>
    <row r="19" spans="1:2" ht="12.75" customHeight="1">
      <c r="A19" s="27"/>
      <c r="B19" s="369"/>
    </row>
    <row r="20" spans="1:2" ht="12.75" customHeight="1">
      <c r="A20" s="27"/>
      <c r="B20" s="5"/>
    </row>
    <row r="21" spans="1:2" ht="12.75" customHeight="1">
      <c r="A21" s="29" t="s">
        <v>29</v>
      </c>
      <c r="B21" s="368" t="s">
        <v>30</v>
      </c>
    </row>
    <row r="22" spans="1:2" ht="24" customHeight="1">
      <c r="A22" s="27"/>
      <c r="B22" s="369"/>
    </row>
    <row r="23" spans="1:2" ht="12.75" customHeight="1">
      <c r="A23" s="27"/>
      <c r="B23" s="5"/>
    </row>
    <row r="24" spans="1:2" ht="12.75" customHeight="1">
      <c r="A24" s="29" t="s">
        <v>31</v>
      </c>
      <c r="B24" s="368" t="s">
        <v>32</v>
      </c>
    </row>
    <row r="25" spans="1:2" ht="12.75" customHeight="1">
      <c r="A25" s="27"/>
      <c r="B25" s="369"/>
    </row>
    <row r="26" spans="1:2" ht="12.75" customHeight="1">
      <c r="A26" s="27"/>
      <c r="B26" s="5"/>
    </row>
    <row r="27" spans="1:2" ht="12.75" customHeight="1">
      <c r="A27" s="29" t="s">
        <v>33</v>
      </c>
      <c r="B27" s="368" t="s">
        <v>34</v>
      </c>
    </row>
    <row r="28" spans="1:2" ht="22.5" customHeight="1">
      <c r="A28" s="27"/>
      <c r="B28" s="369"/>
    </row>
    <row r="29" spans="1:2" ht="12.75" customHeight="1">
      <c r="A29" s="27"/>
      <c r="B29" s="5"/>
    </row>
    <row r="30" spans="1:2" ht="12.75" customHeight="1">
      <c r="A30" s="29" t="s">
        <v>35</v>
      </c>
      <c r="B30" s="368" t="s">
        <v>36</v>
      </c>
    </row>
    <row r="31" spans="1:2" ht="23.25" customHeight="1">
      <c r="A31" s="27"/>
      <c r="B31" s="369"/>
    </row>
  </sheetData>
  <mergeCells count="8">
    <mergeCell ref="B24:B25"/>
    <mergeCell ref="B27:B28"/>
    <mergeCell ref="B30:B31"/>
    <mergeCell ref="A6:B6"/>
    <mergeCell ref="B9:B13"/>
    <mergeCell ref="B15:B16"/>
    <mergeCell ref="B18:B19"/>
    <mergeCell ref="B21:B22"/>
  </mergeCells>
  <printOptions horizontalCentered="1"/>
  <pageMargins left="1.1023622047244095" right="0.31496062992125984" top="0.74803149606299213" bottom="0.74803149606299213" header="0" footer="0"/>
  <pageSetup paperSize="9" scale="95" orientation="portrait" r:id="rId1"/>
  <headerFooter>
    <oddFooter>&amp;RStr: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BreakPreview" zoomScaleNormal="100" zoomScaleSheetLayoutView="100" workbookViewId="0">
      <selection activeCell="A16" sqref="A16"/>
    </sheetView>
  </sheetViews>
  <sheetFormatPr defaultColWidth="14.42578125" defaultRowHeight="15" customHeight="1"/>
  <cols>
    <col min="1" max="1" width="7.140625" customWidth="1"/>
    <col min="2" max="2" width="57.28515625" customWidth="1"/>
    <col min="3" max="3" width="21" style="126" customWidth="1"/>
  </cols>
  <sheetData>
    <row r="1" spans="1:3" ht="15.75" customHeight="1">
      <c r="A1" s="371" t="s">
        <v>3</v>
      </c>
      <c r="B1" s="369"/>
      <c r="C1" s="369"/>
    </row>
    <row r="2" spans="1:3" ht="15.75" customHeight="1">
      <c r="A2" s="8"/>
      <c r="B2" s="8"/>
      <c r="C2" s="130"/>
    </row>
    <row r="3" spans="1:3" ht="15" customHeight="1">
      <c r="A3" s="9" t="s">
        <v>4</v>
      </c>
      <c r="B3" s="10" t="s">
        <v>5</v>
      </c>
      <c r="C3" s="131"/>
    </row>
    <row r="4" spans="1:3" ht="15" customHeight="1">
      <c r="A4" s="11" t="s">
        <v>7</v>
      </c>
      <c r="B4" s="12" t="s">
        <v>6</v>
      </c>
      <c r="C4" s="129">
        <f>'A GRAĐEVINSKI RADOVI'!H24</f>
        <v>0</v>
      </c>
    </row>
    <row r="5" spans="1:3" ht="16.5" customHeight="1">
      <c r="A5" s="11" t="s">
        <v>8</v>
      </c>
      <c r="B5" s="12" t="s">
        <v>9</v>
      </c>
      <c r="C5" s="129">
        <f>'A GRAĐEVINSKI RADOVI'!H42</f>
        <v>0</v>
      </c>
    </row>
    <row r="6" spans="1:3" ht="15" customHeight="1">
      <c r="A6" s="11" t="s">
        <v>10</v>
      </c>
      <c r="B6" s="12" t="s">
        <v>12</v>
      </c>
      <c r="C6" s="129">
        <f>'A GRAĐEVINSKI RADOVI'!H53</f>
        <v>0</v>
      </c>
    </row>
    <row r="7" spans="1:3" ht="15.75" customHeight="1">
      <c r="A7" s="11" t="s">
        <v>11</v>
      </c>
      <c r="B7" s="12" t="s">
        <v>82</v>
      </c>
      <c r="C7" s="129">
        <f>'A GRAĐEVINSKI RADOVI'!H66</f>
        <v>0</v>
      </c>
    </row>
    <row r="8" spans="1:3" ht="15.75" customHeight="1">
      <c r="A8" s="11" t="s">
        <v>13</v>
      </c>
      <c r="B8" s="12" t="s">
        <v>17</v>
      </c>
      <c r="C8" s="129">
        <f>'A GRAĐEVINSKI RADOVI'!H82</f>
        <v>0</v>
      </c>
    </row>
    <row r="9" spans="1:3" ht="15" customHeight="1">
      <c r="A9" s="11" t="s">
        <v>13</v>
      </c>
      <c r="B9" s="12" t="s">
        <v>14</v>
      </c>
      <c r="C9" s="129">
        <f>'A GRAĐEVINSKI RADOVI'!H90</f>
        <v>0</v>
      </c>
    </row>
    <row r="10" spans="1:3" ht="15.75" customHeight="1">
      <c r="A10" s="13"/>
      <c r="B10" s="14" t="s">
        <v>15</v>
      </c>
      <c r="C10" s="265">
        <f>SUM(C4:C9)</f>
        <v>0</v>
      </c>
    </row>
    <row r="11" spans="1:3" ht="15" customHeight="1">
      <c r="A11" s="15"/>
      <c r="C11" s="130"/>
    </row>
    <row r="12" spans="1:3" ht="15.75" customHeight="1">
      <c r="A12" s="17" t="s">
        <v>16</v>
      </c>
      <c r="B12" s="10" t="s">
        <v>175</v>
      </c>
      <c r="C12" s="132"/>
    </row>
    <row r="13" spans="1:3" s="139" customFormat="1" ht="15" customHeight="1">
      <c r="A13" s="136" t="s">
        <v>7</v>
      </c>
      <c r="B13" s="137" t="s">
        <v>188</v>
      </c>
      <c r="C13" s="138">
        <f>'B OBRTNIČKI RADOVI ViK'!F19</f>
        <v>0</v>
      </c>
    </row>
    <row r="14" spans="1:3" s="139" customFormat="1" ht="15" customHeight="1">
      <c r="A14" s="136" t="s">
        <v>8</v>
      </c>
      <c r="B14" s="137" t="s">
        <v>189</v>
      </c>
      <c r="C14" s="138">
        <f>'B OBRTNIČKI RADOVI ViK'!F53</f>
        <v>0</v>
      </c>
    </row>
    <row r="15" spans="1:3" s="139" customFormat="1" ht="15.75" customHeight="1">
      <c r="A15" s="136" t="s">
        <v>10</v>
      </c>
      <c r="B15" s="137" t="s">
        <v>190</v>
      </c>
      <c r="C15" s="138">
        <f>'B OBRTNIČKI RADOVI ViK'!F77</f>
        <v>0</v>
      </c>
    </row>
    <row r="16" spans="1:3" s="139" customFormat="1" ht="15" customHeight="1">
      <c r="A16" s="136" t="s">
        <v>11</v>
      </c>
      <c r="B16" s="137" t="s">
        <v>191</v>
      </c>
      <c r="C16" s="138">
        <f>'B OBRTNIČKI RADOVI ViK'!F97</f>
        <v>0</v>
      </c>
    </row>
    <row r="17" spans="1:3" ht="15" customHeight="1">
      <c r="A17" s="18"/>
      <c r="B17" s="19" t="s">
        <v>18</v>
      </c>
      <c r="C17" s="133">
        <f>SUM(C13:C16)</f>
        <v>0</v>
      </c>
    </row>
    <row r="18" spans="1:3" ht="15" customHeight="1">
      <c r="A18" s="20"/>
      <c r="B18" s="16"/>
      <c r="C18" s="130"/>
    </row>
    <row r="19" spans="1:3" ht="17.25" customHeight="1">
      <c r="A19" s="21"/>
      <c r="B19" s="22" t="s">
        <v>19</v>
      </c>
      <c r="C19" s="134">
        <f>C10+C17</f>
        <v>0</v>
      </c>
    </row>
    <row r="20" spans="1:3" ht="15" customHeight="1">
      <c r="A20" s="23"/>
      <c r="B20" s="24" t="s">
        <v>20</v>
      </c>
      <c r="C20" s="135">
        <f>C19*0.25</f>
        <v>0</v>
      </c>
    </row>
    <row r="21" spans="1:3" ht="20.25" customHeight="1">
      <c r="A21" s="25"/>
      <c r="B21" s="26" t="s">
        <v>21</v>
      </c>
      <c r="C21" s="266">
        <f>SUM(C19:C20)</f>
        <v>0</v>
      </c>
    </row>
  </sheetData>
  <mergeCells count="1">
    <mergeCell ref="A1:C1"/>
  </mergeCells>
  <printOptions horizontalCentered="1"/>
  <pageMargins left="1.1023622047244095" right="0.31496062992125984" top="0.74803149606299213" bottom="0.74803149606299213" header="0" footer="0"/>
  <pageSetup paperSize="9" scale="95" orientation="portrait" r:id="rId1"/>
  <headerFooter>
    <oddFooter>&amp;RStr: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view="pageBreakPreview" zoomScale="110" zoomScaleNormal="100" zoomScaleSheetLayoutView="110" workbookViewId="0">
      <selection activeCell="A16" sqref="A16"/>
    </sheetView>
  </sheetViews>
  <sheetFormatPr defaultColWidth="14.42578125" defaultRowHeight="15" customHeight="1"/>
  <cols>
    <col min="1" max="1" width="9.85546875" customWidth="1"/>
    <col min="2" max="2" width="3.140625" customWidth="1"/>
    <col min="3" max="3" width="40.5703125" customWidth="1"/>
    <col min="4" max="4" width="3.7109375" customWidth="1"/>
    <col min="5" max="5" width="6.140625" customWidth="1"/>
    <col min="6" max="6" width="9" style="126" customWidth="1"/>
    <col min="7" max="7" width="8.5703125" customWidth="1"/>
    <col min="8" max="8" width="12.5703125" style="126" customWidth="1"/>
  </cols>
  <sheetData>
    <row r="1" spans="1:8" ht="19.5" customHeight="1">
      <c r="A1" s="4"/>
      <c r="B1" s="4"/>
      <c r="C1" s="5"/>
      <c r="D1" s="15"/>
      <c r="E1" s="31"/>
      <c r="F1" s="32"/>
      <c r="G1" s="32"/>
      <c r="H1" s="100"/>
    </row>
    <row r="2" spans="1:8" ht="15" customHeight="1">
      <c r="A2" s="34" t="s">
        <v>37</v>
      </c>
      <c r="B2" s="34"/>
      <c r="C2" s="35" t="s">
        <v>38</v>
      </c>
      <c r="D2" s="36"/>
      <c r="E2" s="36" t="s">
        <v>39</v>
      </c>
      <c r="F2" s="39" t="s">
        <v>40</v>
      </c>
      <c r="G2" s="38" t="s">
        <v>41</v>
      </c>
      <c r="H2" s="39" t="s">
        <v>42</v>
      </c>
    </row>
    <row r="3" spans="1:8" ht="14.25" customHeight="1">
      <c r="A3" s="7"/>
      <c r="B3" s="7"/>
      <c r="C3" s="40"/>
      <c r="D3" s="7"/>
      <c r="E3" s="41"/>
      <c r="F3" s="42"/>
      <c r="G3" s="33"/>
      <c r="H3" s="100"/>
    </row>
    <row r="4" spans="1:8" ht="19.5" customHeight="1">
      <c r="A4" s="278" t="s">
        <v>161</v>
      </c>
      <c r="B4" s="279"/>
      <c r="C4" s="372" t="s">
        <v>155</v>
      </c>
      <c r="D4" s="373"/>
      <c r="E4" s="373"/>
      <c r="F4" s="373"/>
      <c r="G4" s="373"/>
      <c r="H4" s="374"/>
    </row>
    <row r="5" spans="1:8" ht="14.25" customHeight="1">
      <c r="A5" s="27"/>
      <c r="B5" s="43"/>
      <c r="C5" s="44"/>
      <c r="D5" s="7"/>
      <c r="E5" s="45"/>
      <c r="F5" s="42"/>
      <c r="G5" s="33"/>
      <c r="H5" s="100"/>
    </row>
    <row r="6" spans="1:8" ht="12.75" customHeight="1">
      <c r="A6" s="280"/>
      <c r="B6" s="281"/>
      <c r="C6" s="282"/>
      <c r="D6" s="283"/>
      <c r="E6" s="284"/>
      <c r="F6" s="285"/>
      <c r="G6" s="286"/>
      <c r="H6" s="287"/>
    </row>
    <row r="7" spans="1:8" ht="27" customHeight="1">
      <c r="A7" s="288" t="s">
        <v>158</v>
      </c>
      <c r="B7" s="56"/>
      <c r="C7" s="51" t="s">
        <v>151</v>
      </c>
      <c r="D7" s="46"/>
      <c r="E7" s="57"/>
      <c r="F7" s="52"/>
      <c r="G7" s="47"/>
      <c r="H7" s="289">
        <f t="shared" ref="H7:H12" si="0">F7*G7</f>
        <v>0</v>
      </c>
    </row>
    <row r="8" spans="1:8" ht="83.25" customHeight="1">
      <c r="A8" s="290"/>
      <c r="B8" s="49"/>
      <c r="C8" s="55" t="s">
        <v>197</v>
      </c>
      <c r="D8" s="46"/>
      <c r="E8" s="53"/>
      <c r="F8" s="52"/>
      <c r="G8" s="47"/>
      <c r="H8" s="289">
        <f t="shared" si="0"/>
        <v>0</v>
      </c>
    </row>
    <row r="9" spans="1:8" ht="15" customHeight="1">
      <c r="A9" s="288"/>
      <c r="B9" s="49" t="s">
        <v>43</v>
      </c>
      <c r="C9" s="58" t="s">
        <v>200</v>
      </c>
      <c r="D9" s="46"/>
      <c r="E9" s="53" t="s">
        <v>44</v>
      </c>
      <c r="F9" s="52">
        <v>7</v>
      </c>
      <c r="G9" s="47"/>
      <c r="H9" s="291">
        <f t="shared" si="0"/>
        <v>0</v>
      </c>
    </row>
    <row r="10" spans="1:8" ht="15" customHeight="1">
      <c r="A10" s="288"/>
      <c r="B10" s="49" t="s">
        <v>45</v>
      </c>
      <c r="C10" s="50" t="s">
        <v>152</v>
      </c>
      <c r="D10" s="46"/>
      <c r="E10" s="53" t="s">
        <v>44</v>
      </c>
      <c r="F10" s="52">
        <v>5</v>
      </c>
      <c r="G10" s="47"/>
      <c r="H10" s="291">
        <f t="shared" si="0"/>
        <v>0</v>
      </c>
    </row>
    <row r="11" spans="1:8" ht="15" customHeight="1">
      <c r="A11" s="288"/>
      <c r="B11" s="49" t="s">
        <v>46</v>
      </c>
      <c r="C11" s="55" t="s">
        <v>153</v>
      </c>
      <c r="D11" s="46"/>
      <c r="E11" s="53" t="s">
        <v>44</v>
      </c>
      <c r="F11" s="52">
        <v>2</v>
      </c>
      <c r="G11" s="47"/>
      <c r="H11" s="291">
        <f t="shared" si="0"/>
        <v>0</v>
      </c>
    </row>
    <row r="12" spans="1:8" ht="15" customHeight="1">
      <c r="A12" s="288"/>
      <c r="B12" s="49" t="s">
        <v>47</v>
      </c>
      <c r="C12" s="58" t="s">
        <v>154</v>
      </c>
      <c r="D12" s="46"/>
      <c r="E12" s="53" t="s">
        <v>157</v>
      </c>
      <c r="F12" s="52">
        <v>1</v>
      </c>
      <c r="G12" s="47"/>
      <c r="H12" s="291">
        <f t="shared" si="0"/>
        <v>0</v>
      </c>
    </row>
    <row r="13" spans="1:8" s="140" customFormat="1" ht="15" customHeight="1">
      <c r="A13" s="288"/>
      <c r="B13" s="49" t="s">
        <v>167</v>
      </c>
      <c r="C13" s="58" t="s">
        <v>168</v>
      </c>
      <c r="D13" s="46"/>
      <c r="E13" s="53" t="s">
        <v>52</v>
      </c>
      <c r="F13" s="52">
        <v>37</v>
      </c>
      <c r="G13" s="47"/>
      <c r="H13" s="291">
        <f t="shared" ref="H13" si="1">F13*G13</f>
        <v>0</v>
      </c>
    </row>
    <row r="14" spans="1:8" s="191" customFormat="1" ht="15" customHeight="1">
      <c r="A14" s="288"/>
      <c r="B14" s="49" t="s">
        <v>198</v>
      </c>
      <c r="C14" s="58" t="s">
        <v>199</v>
      </c>
      <c r="D14" s="46"/>
      <c r="E14" s="53" t="s">
        <v>52</v>
      </c>
      <c r="F14" s="52">
        <v>50</v>
      </c>
      <c r="G14" s="47"/>
      <c r="H14" s="291">
        <f t="shared" ref="H14" si="2">F14*G14</f>
        <v>0</v>
      </c>
    </row>
    <row r="15" spans="1:8" ht="12.75" customHeight="1">
      <c r="A15" s="288"/>
      <c r="B15" s="46"/>
      <c r="C15" s="58"/>
      <c r="D15" s="46"/>
      <c r="E15" s="53"/>
      <c r="F15" s="52"/>
      <c r="G15" s="47"/>
      <c r="H15" s="289"/>
    </row>
    <row r="16" spans="1:8" ht="15" customHeight="1">
      <c r="A16" s="288" t="s">
        <v>159</v>
      </c>
      <c r="B16" s="49"/>
      <c r="C16" s="51" t="s">
        <v>156</v>
      </c>
      <c r="D16" s="46"/>
      <c r="E16" s="53"/>
      <c r="F16" s="52"/>
      <c r="G16" s="47"/>
      <c r="H16" s="289"/>
    </row>
    <row r="17" spans="1:8" ht="84.95" customHeight="1">
      <c r="A17" s="288"/>
      <c r="B17" s="49"/>
      <c r="C17" s="192" t="s">
        <v>201</v>
      </c>
      <c r="D17" s="46"/>
      <c r="E17" s="53" t="s">
        <v>157</v>
      </c>
      <c r="F17" s="52">
        <v>1</v>
      </c>
      <c r="G17" s="47"/>
      <c r="H17" s="291">
        <f t="shared" ref="H17" si="3">F17*G17</f>
        <v>0</v>
      </c>
    </row>
    <row r="18" spans="1:8" ht="13.5" customHeight="1">
      <c r="A18" s="292"/>
      <c r="B18" s="49"/>
      <c r="C18" s="50"/>
      <c r="D18" s="46"/>
      <c r="E18" s="59"/>
      <c r="F18" s="52"/>
      <c r="G18" s="47"/>
      <c r="H18" s="289"/>
    </row>
    <row r="19" spans="1:8" ht="15" customHeight="1">
      <c r="A19" s="288" t="s">
        <v>160</v>
      </c>
      <c r="B19" s="49"/>
      <c r="C19" s="51" t="s">
        <v>48</v>
      </c>
      <c r="D19" s="46"/>
      <c r="E19" s="53"/>
      <c r="F19" s="52"/>
      <c r="G19" s="47"/>
      <c r="H19" s="289"/>
    </row>
    <row r="20" spans="1:8" ht="39.75" customHeight="1">
      <c r="A20" s="292"/>
      <c r="B20" s="49"/>
      <c r="C20" s="50" t="s">
        <v>49</v>
      </c>
      <c r="D20" s="46"/>
      <c r="E20" s="53"/>
      <c r="F20" s="52"/>
      <c r="G20" s="47"/>
      <c r="H20" s="289"/>
    </row>
    <row r="21" spans="1:8" ht="40.5" customHeight="1">
      <c r="A21" s="292"/>
      <c r="B21" s="49" t="s">
        <v>43</v>
      </c>
      <c r="C21" s="50" t="s">
        <v>50</v>
      </c>
      <c r="D21" s="46"/>
      <c r="E21" s="53" t="s">
        <v>51</v>
      </c>
      <c r="F21" s="52">
        <v>3.7</v>
      </c>
      <c r="G21" s="47"/>
      <c r="H21" s="291">
        <f>F21*G21</f>
        <v>0</v>
      </c>
    </row>
    <row r="22" spans="1:8" s="140" customFormat="1" ht="13.5" customHeight="1">
      <c r="A22" s="293"/>
      <c r="B22" s="294"/>
      <c r="C22" s="295"/>
      <c r="D22" s="296"/>
      <c r="E22" s="297"/>
      <c r="F22" s="298"/>
      <c r="G22" s="299"/>
      <c r="H22" s="300"/>
    </row>
    <row r="23" spans="1:8" ht="11.25" customHeight="1">
      <c r="A23" s="60"/>
      <c r="B23" s="7"/>
      <c r="C23" s="5"/>
      <c r="D23" s="7"/>
      <c r="E23" s="61"/>
      <c r="F23" s="62"/>
      <c r="G23" s="33"/>
      <c r="H23" s="100"/>
    </row>
    <row r="24" spans="1:8" ht="30.75" customHeight="1">
      <c r="A24" s="200" t="s">
        <v>161</v>
      </c>
      <c r="B24" s="201"/>
      <c r="C24" s="204" t="s">
        <v>162</v>
      </c>
      <c r="D24" s="203"/>
      <c r="E24" s="203"/>
      <c r="F24" s="203"/>
      <c r="G24" s="203"/>
      <c r="H24" s="202">
        <f>SUM(H7:H23)</f>
        <v>0</v>
      </c>
    </row>
    <row r="26" spans="1:8" s="140" customFormat="1" ht="15" customHeight="1">
      <c r="A26" s="34" t="s">
        <v>37</v>
      </c>
      <c r="B26" s="34"/>
      <c r="C26" s="64" t="s">
        <v>38</v>
      </c>
      <c r="D26" s="36"/>
      <c r="E26" s="36" t="s">
        <v>39</v>
      </c>
      <c r="F26" s="37" t="s">
        <v>40</v>
      </c>
      <c r="G26" s="39" t="s">
        <v>41</v>
      </c>
      <c r="H26" s="39" t="s">
        <v>42</v>
      </c>
    </row>
    <row r="27" spans="1:8" s="140" customFormat="1" ht="14.25" customHeight="1">
      <c r="A27" s="7"/>
      <c r="B27" s="7"/>
      <c r="C27" s="7"/>
      <c r="D27" s="7"/>
      <c r="E27" s="41"/>
      <c r="F27" s="42"/>
      <c r="G27" s="32"/>
      <c r="H27" s="32"/>
    </row>
    <row r="28" spans="1:8" s="140" customFormat="1" ht="19.5" customHeight="1">
      <c r="A28" s="301" t="s">
        <v>53</v>
      </c>
      <c r="B28" s="302"/>
      <c r="C28" s="302" t="s">
        <v>165</v>
      </c>
      <c r="D28" s="303"/>
      <c r="E28" s="304"/>
      <c r="F28" s="305"/>
      <c r="G28" s="306"/>
      <c r="H28" s="307"/>
    </row>
    <row r="29" spans="1:8" s="140" customFormat="1" ht="14.25" customHeight="1">
      <c r="F29" s="15"/>
      <c r="G29" s="127"/>
      <c r="H29" s="127"/>
    </row>
    <row r="30" spans="1:8" s="140" customFormat="1" ht="14.25" customHeight="1">
      <c r="A30" s="75" t="s">
        <v>54</v>
      </c>
      <c r="B30" s="77"/>
      <c r="C30" s="49" t="s">
        <v>163</v>
      </c>
      <c r="D30" s="46"/>
      <c r="E30" s="53"/>
      <c r="F30" s="68"/>
      <c r="G30" s="68"/>
      <c r="H30" s="68"/>
    </row>
    <row r="31" spans="1:8" s="140" customFormat="1" ht="66.75" customHeight="1">
      <c r="A31" s="75"/>
      <c r="B31" s="77"/>
      <c r="C31" s="50" t="s">
        <v>164</v>
      </c>
      <c r="D31" s="46"/>
      <c r="E31" s="53"/>
      <c r="F31" s="68"/>
      <c r="G31" s="68"/>
      <c r="H31" s="68"/>
    </row>
    <row r="32" spans="1:8" s="140" customFormat="1" ht="45" customHeight="1">
      <c r="A32" s="75"/>
      <c r="B32" s="77"/>
      <c r="C32" s="50" t="s">
        <v>202</v>
      </c>
      <c r="D32" s="46"/>
      <c r="E32" s="53"/>
      <c r="F32" s="68"/>
      <c r="G32" s="68"/>
      <c r="H32" s="68"/>
    </row>
    <row r="33" spans="1:8" s="140" customFormat="1" ht="14.25" customHeight="1">
      <c r="A33" s="75"/>
      <c r="B33" s="77"/>
      <c r="C33" s="50" t="s">
        <v>56</v>
      </c>
      <c r="D33" s="46"/>
      <c r="E33" s="53"/>
      <c r="F33" s="68"/>
      <c r="G33" s="68"/>
      <c r="H33" s="68"/>
    </row>
    <row r="34" spans="1:8" s="140" customFormat="1" ht="14.25" customHeight="1">
      <c r="A34" s="48"/>
      <c r="B34" s="77" t="s">
        <v>43</v>
      </c>
      <c r="C34" s="51" t="s">
        <v>57</v>
      </c>
      <c r="D34" s="46"/>
      <c r="E34" s="67" t="s">
        <v>52</v>
      </c>
      <c r="F34" s="68">
        <v>37</v>
      </c>
      <c r="G34" s="68"/>
      <c r="H34" s="128">
        <f>F34*G34</f>
        <v>0</v>
      </c>
    </row>
    <row r="35" spans="1:8" s="140" customFormat="1" ht="14.25" customHeight="1">
      <c r="A35" s="48"/>
      <c r="B35" s="79"/>
      <c r="C35" s="50"/>
      <c r="D35" s="46"/>
      <c r="E35" s="67"/>
      <c r="F35" s="68"/>
      <c r="G35" s="68"/>
      <c r="H35" s="68"/>
    </row>
    <row r="36" spans="1:8" s="140" customFormat="1" ht="14.25" customHeight="1">
      <c r="A36" s="75" t="s">
        <v>55</v>
      </c>
      <c r="B36" s="46"/>
      <c r="C36" s="51" t="s">
        <v>63</v>
      </c>
      <c r="D36" s="54"/>
      <c r="E36" s="53"/>
      <c r="F36" s="78"/>
      <c r="G36" s="47"/>
      <c r="H36" s="47"/>
    </row>
    <row r="37" spans="1:8" s="140" customFormat="1" ht="64.5" customHeight="1">
      <c r="A37" s="46"/>
      <c r="B37" s="46"/>
      <c r="C37" s="50" t="s">
        <v>64</v>
      </c>
      <c r="D37" s="54"/>
      <c r="E37" s="53"/>
      <c r="F37" s="78"/>
      <c r="G37" s="47"/>
      <c r="H37" s="47"/>
    </row>
    <row r="38" spans="1:8" s="140" customFormat="1" ht="14.25" customHeight="1">
      <c r="A38" s="49"/>
      <c r="B38" s="77" t="s">
        <v>43</v>
      </c>
      <c r="C38" s="50" t="s">
        <v>65</v>
      </c>
      <c r="D38" s="54"/>
      <c r="E38" s="67" t="s">
        <v>66</v>
      </c>
      <c r="F38" s="78">
        <v>16</v>
      </c>
      <c r="G38" s="47"/>
      <c r="H38" s="47">
        <f t="shared" ref="H38:H40" si="4">F38*G38</f>
        <v>0</v>
      </c>
    </row>
    <row r="39" spans="1:8" s="140" customFormat="1" ht="14.25" customHeight="1">
      <c r="A39" s="49"/>
      <c r="B39" s="77" t="s">
        <v>45</v>
      </c>
      <c r="C39" s="50" t="s">
        <v>67</v>
      </c>
      <c r="D39" s="54"/>
      <c r="E39" s="67" t="s">
        <v>66</v>
      </c>
      <c r="F39" s="78">
        <v>16</v>
      </c>
      <c r="G39" s="47"/>
      <c r="H39" s="47">
        <f t="shared" si="4"/>
        <v>0</v>
      </c>
    </row>
    <row r="40" spans="1:8" s="140" customFormat="1" ht="14.25" customHeight="1">
      <c r="A40" s="49"/>
      <c r="B40" s="77" t="s">
        <v>46</v>
      </c>
      <c r="C40" s="50" t="s">
        <v>68</v>
      </c>
      <c r="D40" s="54"/>
      <c r="E40" s="67" t="s">
        <v>69</v>
      </c>
      <c r="F40" s="78">
        <v>1</v>
      </c>
      <c r="G40" s="47"/>
      <c r="H40" s="47">
        <f t="shared" si="4"/>
        <v>0</v>
      </c>
    </row>
    <row r="41" spans="1:8" s="140" customFormat="1" ht="14.25" customHeight="1">
      <c r="A41" s="60"/>
      <c r="B41" s="80"/>
      <c r="C41" s="6"/>
      <c r="D41" s="7"/>
      <c r="E41" s="71"/>
      <c r="F41" s="32"/>
      <c r="G41" s="32"/>
      <c r="H41" s="32"/>
    </row>
    <row r="42" spans="1:8" s="140" customFormat="1" ht="18.75" customHeight="1">
      <c r="A42" s="205" t="s">
        <v>53</v>
      </c>
      <c r="B42" s="206"/>
      <c r="C42" s="206" t="s">
        <v>174</v>
      </c>
      <c r="D42" s="207"/>
      <c r="E42" s="208"/>
      <c r="F42" s="209"/>
      <c r="G42" s="210"/>
      <c r="H42" s="211">
        <f>SUM(H29:H41)</f>
        <v>0</v>
      </c>
    </row>
    <row r="44" spans="1:8" s="140" customFormat="1" ht="19.5" customHeight="1">
      <c r="A44" s="81" t="s">
        <v>58</v>
      </c>
      <c r="B44" s="84"/>
      <c r="C44" s="65" t="s">
        <v>12</v>
      </c>
      <c r="D44" s="88"/>
      <c r="E44" s="90"/>
      <c r="F44" s="91"/>
      <c r="G44" s="91"/>
      <c r="H44" s="89"/>
    </row>
    <row r="45" spans="1:8" s="140" customFormat="1" ht="13.5" customHeight="1">
      <c r="A45" s="92"/>
      <c r="B45" s="93"/>
      <c r="C45" s="94"/>
      <c r="D45" s="45"/>
      <c r="E45" s="95"/>
      <c r="F45" s="32"/>
      <c r="G45" s="32"/>
      <c r="H45" s="100"/>
    </row>
    <row r="46" spans="1:8" s="140" customFormat="1" ht="27" customHeight="1">
      <c r="A46" s="49" t="s">
        <v>59</v>
      </c>
      <c r="B46" s="79"/>
      <c r="C46" s="51" t="s">
        <v>166</v>
      </c>
      <c r="D46" s="54"/>
      <c r="E46" s="96"/>
      <c r="F46" s="78"/>
      <c r="G46" s="68"/>
      <c r="H46" s="47"/>
    </row>
    <row r="47" spans="1:8" s="140" customFormat="1" ht="64.5" customHeight="1">
      <c r="A47" s="97"/>
      <c r="B47" s="79"/>
      <c r="C47" s="50" t="s">
        <v>169</v>
      </c>
      <c r="D47" s="54"/>
      <c r="E47" s="96"/>
      <c r="F47" s="78"/>
      <c r="G47" s="68"/>
      <c r="H47" s="47"/>
    </row>
    <row r="48" spans="1:8" s="140" customFormat="1" ht="25.5" customHeight="1">
      <c r="A48" s="97"/>
      <c r="B48" s="79"/>
      <c r="C48" s="50" t="s">
        <v>72</v>
      </c>
      <c r="D48" s="54"/>
      <c r="E48" s="96"/>
      <c r="F48" s="98"/>
      <c r="G48" s="68"/>
      <c r="H48" s="47"/>
    </row>
    <row r="49" spans="1:8" s="140" customFormat="1" ht="25.5" customHeight="1">
      <c r="A49" s="97"/>
      <c r="B49" s="79"/>
      <c r="C49" s="50" t="s">
        <v>73</v>
      </c>
      <c r="D49" s="54"/>
      <c r="E49" s="96"/>
      <c r="F49" s="78"/>
      <c r="G49" s="68"/>
      <c r="H49" s="47"/>
    </row>
    <row r="50" spans="1:8" s="140" customFormat="1" ht="14.25" customHeight="1">
      <c r="A50" s="97"/>
      <c r="B50" s="79"/>
      <c r="C50" s="50" t="s">
        <v>74</v>
      </c>
      <c r="D50" s="54"/>
      <c r="E50" s="96"/>
      <c r="F50" s="78"/>
      <c r="G50" s="68"/>
      <c r="H50" s="47"/>
    </row>
    <row r="51" spans="1:8" s="140" customFormat="1" ht="13.5" customHeight="1">
      <c r="A51" s="97"/>
      <c r="B51" s="75" t="s">
        <v>43</v>
      </c>
      <c r="C51" s="50" t="s">
        <v>75</v>
      </c>
      <c r="D51" s="54"/>
      <c r="E51" s="96" t="s">
        <v>52</v>
      </c>
      <c r="F51" s="78">
        <v>42</v>
      </c>
      <c r="G51" s="68"/>
      <c r="H51" s="47">
        <f t="shared" ref="H51" si="5">F51*G51</f>
        <v>0</v>
      </c>
    </row>
    <row r="52" spans="1:8" s="140" customFormat="1" ht="14.25" customHeight="1">
      <c r="A52" s="99"/>
      <c r="B52" s="7"/>
      <c r="C52" s="6"/>
      <c r="D52" s="45"/>
      <c r="E52" s="95"/>
      <c r="F52" s="31"/>
      <c r="G52" s="32"/>
      <c r="H52" s="100"/>
    </row>
    <row r="53" spans="1:8" s="140" customFormat="1" ht="18.75" customHeight="1">
      <c r="A53" s="205" t="s">
        <v>58</v>
      </c>
      <c r="B53" s="212"/>
      <c r="C53" s="206" t="s">
        <v>76</v>
      </c>
      <c r="D53" s="213"/>
      <c r="E53" s="214"/>
      <c r="F53" s="215"/>
      <c r="G53" s="215"/>
      <c r="H53" s="216">
        <f>SUM(H46:H52)</f>
        <v>0</v>
      </c>
    </row>
    <row r="55" spans="1:8" s="140" customFormat="1" ht="18.75" customHeight="1">
      <c r="A55" s="81" t="s">
        <v>60</v>
      </c>
      <c r="B55" s="72"/>
      <c r="C55" s="73" t="s">
        <v>82</v>
      </c>
      <c r="D55" s="63"/>
      <c r="E55" s="74"/>
      <c r="F55" s="82"/>
      <c r="G55" s="66"/>
      <c r="H55" s="89"/>
    </row>
    <row r="56" spans="1:8" s="140" customFormat="1" ht="14.25" customHeight="1">
      <c r="A56" s="99"/>
      <c r="B56" s="7"/>
      <c r="C56" s="43"/>
      <c r="D56" s="7"/>
      <c r="E56" s="83"/>
      <c r="F56" s="87"/>
      <c r="G56" s="100"/>
      <c r="H56" s="100"/>
    </row>
    <row r="57" spans="1:8" s="140" customFormat="1" ht="14.25" customHeight="1">
      <c r="A57" s="75" t="s">
        <v>61</v>
      </c>
      <c r="B57" s="46"/>
      <c r="C57" s="51" t="s">
        <v>83</v>
      </c>
      <c r="D57" s="46"/>
      <c r="E57" s="56"/>
      <c r="F57" s="86"/>
      <c r="G57" s="47"/>
      <c r="H57" s="47"/>
    </row>
    <row r="58" spans="1:8" s="140" customFormat="1" ht="90.75" customHeight="1">
      <c r="A58" s="48"/>
      <c r="B58" s="46"/>
      <c r="C58" s="50" t="s">
        <v>84</v>
      </c>
      <c r="D58" s="46"/>
      <c r="E58" s="46"/>
      <c r="F58" s="78"/>
      <c r="G58" s="47"/>
      <c r="H58" s="47"/>
    </row>
    <row r="59" spans="1:8" s="140" customFormat="1" ht="14.25" customHeight="1">
      <c r="A59" s="75"/>
      <c r="B59" s="46"/>
      <c r="C59" s="50" t="s">
        <v>85</v>
      </c>
      <c r="D59" s="46"/>
      <c r="E59" s="125"/>
      <c r="F59" s="78"/>
      <c r="G59" s="47"/>
      <c r="H59" s="47"/>
    </row>
    <row r="60" spans="1:8" s="140" customFormat="1" ht="14.25" customHeight="1">
      <c r="A60" s="75"/>
      <c r="B60" s="77"/>
      <c r="C60" s="50"/>
      <c r="D60" s="46"/>
      <c r="E60" s="125" t="s">
        <v>52</v>
      </c>
      <c r="F60" s="78">
        <v>50</v>
      </c>
      <c r="G60" s="47"/>
      <c r="H60" s="47">
        <f t="shared" ref="H60" si="6">F60*G60</f>
        <v>0</v>
      </c>
    </row>
    <row r="61" spans="1:8" s="140" customFormat="1" ht="14.25" customHeight="1">
      <c r="A61" s="75"/>
      <c r="B61" s="77"/>
      <c r="C61" s="50"/>
      <c r="D61" s="46"/>
      <c r="E61" s="125"/>
      <c r="F61" s="78"/>
      <c r="G61" s="47"/>
      <c r="H61" s="47"/>
    </row>
    <row r="62" spans="1:8" s="140" customFormat="1" ht="13.5" customHeight="1">
      <c r="A62" s="75" t="s">
        <v>62</v>
      </c>
      <c r="B62" s="77"/>
      <c r="C62" s="51" t="s">
        <v>87</v>
      </c>
      <c r="D62" s="46"/>
      <c r="E62" s="125"/>
      <c r="F62" s="78"/>
      <c r="G62" s="47"/>
      <c r="H62" s="47"/>
    </row>
    <row r="63" spans="1:8" s="140" customFormat="1" ht="92.25" customHeight="1">
      <c r="A63" s="75"/>
      <c r="B63" s="77"/>
      <c r="C63" s="50" t="s">
        <v>170</v>
      </c>
      <c r="D63" s="46"/>
      <c r="E63" s="125"/>
      <c r="F63" s="78"/>
      <c r="G63" s="47"/>
      <c r="H63" s="47"/>
    </row>
    <row r="64" spans="1:8" s="140" customFormat="1" ht="14.25" customHeight="1">
      <c r="A64" s="75"/>
      <c r="B64" s="77"/>
      <c r="C64" s="50" t="s">
        <v>86</v>
      </c>
      <c r="D64" s="46"/>
      <c r="E64" s="125" t="s">
        <v>52</v>
      </c>
      <c r="F64" s="78">
        <v>37</v>
      </c>
      <c r="G64" s="47"/>
      <c r="H64" s="47">
        <f t="shared" ref="H64" si="7">F64*G64</f>
        <v>0</v>
      </c>
    </row>
    <row r="66" spans="1:8" s="140" customFormat="1" ht="33" customHeight="1">
      <c r="A66" s="205" t="s">
        <v>60</v>
      </c>
      <c r="B66" s="206"/>
      <c r="C66" s="217" t="s">
        <v>89</v>
      </c>
      <c r="D66" s="207"/>
      <c r="E66" s="208"/>
      <c r="F66" s="210"/>
      <c r="G66" s="202"/>
      <c r="H66" s="216">
        <f>SUM(H57:H65)</f>
        <v>0</v>
      </c>
    </row>
    <row r="68" spans="1:8" s="140" customFormat="1" ht="35.25" customHeight="1">
      <c r="A68" s="81" t="s">
        <v>70</v>
      </c>
      <c r="B68" s="72"/>
      <c r="C68" s="73" t="s">
        <v>90</v>
      </c>
      <c r="D68" s="63"/>
      <c r="E68" s="74"/>
      <c r="F68" s="82"/>
      <c r="G68" s="66"/>
      <c r="H68" s="89"/>
    </row>
    <row r="69" spans="1:8" s="140" customFormat="1" ht="14.25" customHeight="1">
      <c r="A69" s="99"/>
      <c r="B69" s="7"/>
      <c r="C69" s="5"/>
      <c r="D69" s="7"/>
      <c r="E69" s="83"/>
      <c r="F69" s="95"/>
      <c r="G69" s="100"/>
      <c r="H69" s="100"/>
    </row>
    <row r="70" spans="1:8" s="140" customFormat="1" ht="13.5" customHeight="1">
      <c r="A70" s="75" t="s">
        <v>71</v>
      </c>
      <c r="B70" s="46"/>
      <c r="C70" s="51" t="s">
        <v>91</v>
      </c>
      <c r="D70" s="46"/>
      <c r="E70" s="56"/>
      <c r="F70" s="78"/>
      <c r="G70" s="47"/>
      <c r="H70" s="47"/>
    </row>
    <row r="71" spans="1:8" s="140" customFormat="1" ht="56.25" customHeight="1">
      <c r="A71" s="75"/>
      <c r="B71" s="46"/>
      <c r="C71" s="50" t="s">
        <v>171</v>
      </c>
      <c r="D71" s="46"/>
      <c r="E71" s="56"/>
      <c r="F71" s="78"/>
      <c r="G71" s="47"/>
      <c r="H71" s="47"/>
    </row>
    <row r="72" spans="1:8" s="140" customFormat="1" ht="25.5" customHeight="1">
      <c r="A72" s="75"/>
      <c r="B72" s="46"/>
      <c r="C72" s="50" t="s">
        <v>92</v>
      </c>
      <c r="D72" s="46"/>
      <c r="E72" s="46"/>
      <c r="F72" s="70"/>
      <c r="G72" s="47"/>
      <c r="H72" s="47"/>
    </row>
    <row r="73" spans="1:8" s="140" customFormat="1" ht="14.25" customHeight="1">
      <c r="A73" s="196"/>
      <c r="B73" s="197"/>
      <c r="C73" s="193" t="s">
        <v>173</v>
      </c>
      <c r="D73" s="194"/>
      <c r="E73" s="198"/>
      <c r="F73" s="199"/>
      <c r="G73" s="195"/>
      <c r="H73" s="195"/>
    </row>
    <row r="74" spans="1:8" s="140" customFormat="1" ht="14.25" customHeight="1">
      <c r="A74" s="75"/>
      <c r="B74" s="56" t="s">
        <v>43</v>
      </c>
      <c r="C74" s="50" t="s">
        <v>93</v>
      </c>
      <c r="D74" s="46"/>
      <c r="E74" s="96" t="s">
        <v>52</v>
      </c>
      <c r="F74" s="68">
        <v>52</v>
      </c>
      <c r="G74" s="47"/>
      <c r="H74" s="47">
        <f>F74*G74</f>
        <v>0</v>
      </c>
    </row>
    <row r="75" spans="1:8" s="140" customFormat="1" ht="14.25" customHeight="1">
      <c r="A75" s="75"/>
      <c r="B75" s="56" t="s">
        <v>45</v>
      </c>
      <c r="C75" s="50" t="s">
        <v>94</v>
      </c>
      <c r="D75" s="46"/>
      <c r="E75" s="96" t="s">
        <v>52</v>
      </c>
      <c r="F75" s="78">
        <v>37</v>
      </c>
      <c r="G75" s="47"/>
      <c r="H75" s="47">
        <f t="shared" ref="H75" si="8">F75*G75</f>
        <v>0</v>
      </c>
    </row>
    <row r="76" spans="1:8" s="140" customFormat="1" ht="14.25" customHeight="1">
      <c r="A76" s="75"/>
      <c r="B76" s="56"/>
      <c r="C76" s="50" t="s">
        <v>172</v>
      </c>
      <c r="D76" s="46"/>
      <c r="E76" s="96"/>
      <c r="F76" s="78"/>
      <c r="G76" s="47"/>
      <c r="H76" s="47"/>
    </row>
    <row r="77" spans="1:8" s="140" customFormat="1" ht="14.25" customHeight="1">
      <c r="A77" s="75"/>
      <c r="B77" s="56" t="s">
        <v>46</v>
      </c>
      <c r="C77" s="50" t="s">
        <v>203</v>
      </c>
      <c r="D77" s="46"/>
      <c r="E77" s="96" t="s">
        <v>52</v>
      </c>
      <c r="F77" s="78">
        <v>20</v>
      </c>
      <c r="G77" s="47"/>
      <c r="H77" s="47">
        <f t="shared" ref="H77" si="9">F77*G77</f>
        <v>0</v>
      </c>
    </row>
    <row r="78" spans="1:8" s="191" customFormat="1" ht="35.1" customHeight="1">
      <c r="A78" s="75"/>
      <c r="B78" s="56" t="s">
        <v>47</v>
      </c>
      <c r="C78" s="50" t="s">
        <v>204</v>
      </c>
      <c r="D78" s="46"/>
      <c r="E78" s="96"/>
      <c r="F78" s="78"/>
      <c r="G78" s="47"/>
      <c r="H78" s="47"/>
    </row>
    <row r="79" spans="1:8" s="191" customFormat="1" ht="14.25" customHeight="1">
      <c r="A79" s="75"/>
      <c r="B79" s="56"/>
      <c r="C79" s="50" t="s">
        <v>205</v>
      </c>
      <c r="D79" s="46"/>
      <c r="E79" s="96" t="s">
        <v>44</v>
      </c>
      <c r="F79" s="78">
        <v>3</v>
      </c>
      <c r="G79" s="47"/>
      <c r="H79" s="47">
        <f t="shared" ref="H79" si="10">F79*G79</f>
        <v>0</v>
      </c>
    </row>
    <row r="80" spans="1:8" s="191" customFormat="1" ht="14.25" customHeight="1">
      <c r="A80" s="75"/>
      <c r="B80" s="56"/>
      <c r="C80" s="50" t="s">
        <v>206</v>
      </c>
      <c r="D80" s="46"/>
      <c r="E80" s="96" t="s">
        <v>44</v>
      </c>
      <c r="F80" s="78">
        <v>4</v>
      </c>
      <c r="G80" s="47"/>
      <c r="H80" s="47">
        <f t="shared" ref="H80" si="11">F80*G80</f>
        <v>0</v>
      </c>
    </row>
    <row r="81" spans="1:8" s="140" customFormat="1" ht="14.25" customHeight="1">
      <c r="A81" s="99"/>
      <c r="B81" s="7"/>
      <c r="C81" s="5"/>
      <c r="D81" s="7"/>
      <c r="E81" s="83"/>
      <c r="F81" s="15"/>
      <c r="G81" s="100"/>
      <c r="H81" s="100"/>
    </row>
    <row r="82" spans="1:8" s="140" customFormat="1" ht="35.25" customHeight="1" thickBot="1">
      <c r="A82" s="218" t="s">
        <v>70</v>
      </c>
      <c r="B82" s="219"/>
      <c r="C82" s="220" t="s">
        <v>95</v>
      </c>
      <c r="D82" s="221"/>
      <c r="E82" s="222"/>
      <c r="F82" s="223"/>
      <c r="G82" s="224"/>
      <c r="H82" s="224">
        <f>SUM(H70:H81)</f>
        <v>0</v>
      </c>
    </row>
    <row r="84" spans="1:8" s="140" customFormat="1" ht="19.5" customHeight="1">
      <c r="A84" s="81" t="s">
        <v>77</v>
      </c>
      <c r="B84" s="84"/>
      <c r="C84" s="101" t="s">
        <v>14</v>
      </c>
      <c r="D84" s="102"/>
      <c r="E84" s="103"/>
      <c r="F84" s="104"/>
      <c r="G84" s="105"/>
      <c r="H84" s="85"/>
    </row>
    <row r="85" spans="1:8" s="140" customFormat="1" ht="13.5" customHeight="1">
      <c r="A85" s="92"/>
      <c r="B85" s="93"/>
      <c r="C85" s="106"/>
      <c r="D85" s="107"/>
      <c r="E85" s="108"/>
      <c r="F85" s="109"/>
      <c r="G85" s="110"/>
      <c r="H85" s="100"/>
    </row>
    <row r="86" spans="1:8" s="140" customFormat="1" ht="14.25" customHeight="1">
      <c r="A86" s="111" t="s">
        <v>78</v>
      </c>
      <c r="B86" s="112"/>
      <c r="C86" s="113" t="s">
        <v>79</v>
      </c>
      <c r="D86" s="69"/>
      <c r="E86" s="114"/>
      <c r="F86" s="115"/>
      <c r="G86" s="116"/>
      <c r="H86" s="47"/>
    </row>
    <row r="87" spans="1:8" s="140" customFormat="1" ht="52.5" customHeight="1">
      <c r="A87" s="112"/>
      <c r="B87" s="112"/>
      <c r="C87" s="76" t="s">
        <v>80</v>
      </c>
      <c r="D87" s="112"/>
      <c r="E87" s="112"/>
      <c r="F87" s="115"/>
      <c r="G87" s="116"/>
      <c r="H87" s="47"/>
    </row>
    <row r="88" spans="1:8" s="140" customFormat="1" ht="41.25" customHeight="1">
      <c r="A88" s="117"/>
      <c r="B88" s="118" t="s">
        <v>43</v>
      </c>
      <c r="C88" s="76" t="s">
        <v>192</v>
      </c>
      <c r="D88" s="112"/>
      <c r="E88" s="119" t="s">
        <v>52</v>
      </c>
      <c r="F88" s="120">
        <v>37</v>
      </c>
      <c r="G88" s="116"/>
      <c r="H88" s="47">
        <f>F88*G88</f>
        <v>0</v>
      </c>
    </row>
    <row r="89" spans="1:8" s="140" customFormat="1" ht="14.25" customHeight="1">
      <c r="A89" s="121"/>
      <c r="B89" s="122"/>
      <c r="C89" s="123"/>
      <c r="D89" s="107"/>
      <c r="E89" s="108"/>
      <c r="F89" s="109"/>
      <c r="G89" s="124"/>
      <c r="H89" s="100"/>
    </row>
    <row r="90" spans="1:8" s="140" customFormat="1" ht="18.75" customHeight="1">
      <c r="A90" s="225" t="s">
        <v>77</v>
      </c>
      <c r="B90" s="226"/>
      <c r="C90" s="227" t="s">
        <v>81</v>
      </c>
      <c r="D90" s="228"/>
      <c r="E90" s="229"/>
      <c r="F90" s="230"/>
      <c r="G90" s="231"/>
      <c r="H90" s="216">
        <f>SUM(H88:H89)</f>
        <v>0</v>
      </c>
    </row>
  </sheetData>
  <mergeCells count="1">
    <mergeCell ref="C4:H4"/>
  </mergeCells>
  <printOptions horizontalCentered="1"/>
  <pageMargins left="1.1023622047244095" right="0.31496062992125984" top="0.74803149606299213" bottom="0.74803149606299213" header="0" footer="0"/>
  <pageSetup paperSize="9" scale="95" orientation="portrait" r:id="rId1"/>
  <headerFooter>
    <oddFooter>&amp;RStr: &amp;P</oddFooter>
  </headerFooter>
  <rowBreaks count="3" manualBreakCount="3">
    <brk id="24" max="7" man="1"/>
    <brk id="53" max="7" man="1"/>
    <brk id="8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view="pageBreakPreview" topLeftCell="A17" zoomScaleNormal="100" zoomScaleSheetLayoutView="100" workbookViewId="0">
      <selection activeCell="D26" sqref="D26"/>
    </sheetView>
  </sheetViews>
  <sheetFormatPr defaultColWidth="14.42578125" defaultRowHeight="15" customHeight="1"/>
  <cols>
    <col min="1" max="1" width="10.85546875" style="237" customWidth="1"/>
    <col min="2" max="2" width="43.7109375" style="237" customWidth="1"/>
    <col min="3" max="3" width="5.7109375" style="237" customWidth="1"/>
    <col min="4" max="4" width="8" style="237" customWidth="1"/>
    <col min="5" max="5" width="10.7109375" style="238" customWidth="1"/>
    <col min="6" max="6" width="12.5703125" style="264" customWidth="1"/>
    <col min="7" max="16384" width="14.42578125" style="237"/>
  </cols>
  <sheetData>
    <row r="1" spans="1:9" ht="9" customHeight="1">
      <c r="A1" s="239"/>
      <c r="B1" s="240"/>
      <c r="C1" s="241"/>
      <c r="D1" s="242"/>
      <c r="E1" s="243"/>
      <c r="F1" s="243"/>
    </row>
    <row r="2" spans="1:9" ht="15" customHeight="1">
      <c r="A2" s="244" t="s">
        <v>37</v>
      </c>
      <c r="B2" s="245" t="s">
        <v>38</v>
      </c>
      <c r="C2" s="246" t="s">
        <v>39</v>
      </c>
      <c r="D2" s="247" t="s">
        <v>40</v>
      </c>
      <c r="E2" s="267" t="s">
        <v>41</v>
      </c>
      <c r="F2" s="248" t="s">
        <v>42</v>
      </c>
    </row>
    <row r="3" spans="1:9" ht="9" customHeight="1">
      <c r="A3" s="249"/>
      <c r="B3" s="240"/>
      <c r="C3" s="250"/>
      <c r="D3" s="251"/>
      <c r="E3" s="268"/>
      <c r="F3" s="243"/>
    </row>
    <row r="4" spans="1:9" s="142" customFormat="1" ht="165.75">
      <c r="A4" s="252"/>
      <c r="B4" s="308" t="s">
        <v>97</v>
      </c>
      <c r="C4" s="253"/>
      <c r="D4" s="254"/>
      <c r="E4" s="255"/>
      <c r="F4" s="255"/>
      <c r="G4" s="141"/>
    </row>
    <row r="5" spans="1:9" s="145" customFormat="1" ht="15.75">
      <c r="A5" s="377" t="s">
        <v>98</v>
      </c>
      <c r="B5" s="377"/>
      <c r="C5" s="377"/>
      <c r="D5" s="377"/>
      <c r="E5" s="377"/>
      <c r="F5" s="377"/>
      <c r="G5" s="143"/>
      <c r="H5" s="144"/>
    </row>
    <row r="6" spans="1:9" s="142" customFormat="1" ht="12.75">
      <c r="A6" s="146"/>
      <c r="B6" s="147"/>
      <c r="C6" s="148"/>
      <c r="D6" s="149"/>
      <c r="E6" s="233"/>
      <c r="F6" s="233"/>
      <c r="G6" s="150"/>
      <c r="H6" s="151"/>
    </row>
    <row r="7" spans="1:9" s="153" customFormat="1" ht="75" customHeight="1">
      <c r="A7" s="309" t="s">
        <v>99</v>
      </c>
      <c r="B7" s="308" t="s">
        <v>207</v>
      </c>
      <c r="C7" s="310"/>
      <c r="D7" s="310"/>
      <c r="E7" s="311"/>
      <c r="F7" s="311"/>
      <c r="G7" s="154"/>
      <c r="H7" s="155"/>
    </row>
    <row r="8" spans="1:9" s="163" customFormat="1" ht="25.5">
      <c r="A8" s="312"/>
      <c r="B8" s="308" t="s">
        <v>100</v>
      </c>
      <c r="C8" s="313"/>
      <c r="D8" s="314"/>
      <c r="E8" s="315"/>
      <c r="F8" s="316"/>
      <c r="G8" s="160"/>
      <c r="H8" s="161"/>
      <c r="I8" s="162"/>
    </row>
    <row r="9" spans="1:9" s="163" customFormat="1" ht="25.5">
      <c r="A9" s="312"/>
      <c r="B9" s="308" t="s">
        <v>101</v>
      </c>
      <c r="C9" s="313" t="s">
        <v>102</v>
      </c>
      <c r="D9" s="314">
        <v>1</v>
      </c>
      <c r="E9" s="317"/>
      <c r="F9" s="318">
        <f>D9*E9</f>
        <v>0</v>
      </c>
      <c r="G9" s="160"/>
      <c r="H9" s="161"/>
      <c r="I9" s="162"/>
    </row>
    <row r="10" spans="1:9" s="163" customFormat="1" ht="12.75">
      <c r="A10" s="312"/>
      <c r="B10" s="308"/>
      <c r="C10" s="319"/>
      <c r="D10" s="319"/>
      <c r="E10" s="317"/>
      <c r="F10" s="320"/>
      <c r="G10" s="160"/>
      <c r="H10" s="161"/>
      <c r="I10" s="162"/>
    </row>
    <row r="11" spans="1:9" s="166" customFormat="1" ht="38.25">
      <c r="A11" s="321" t="s">
        <v>103</v>
      </c>
      <c r="B11" s="309" t="s">
        <v>176</v>
      </c>
      <c r="C11" s="322"/>
      <c r="D11" s="322"/>
      <c r="E11" s="323"/>
      <c r="F11" s="318"/>
      <c r="G11" s="167"/>
      <c r="H11" s="168"/>
    </row>
    <row r="12" spans="1:9" s="166" customFormat="1" ht="12.75">
      <c r="A12" s="321"/>
      <c r="B12" s="324"/>
      <c r="C12" s="313" t="s">
        <v>102</v>
      </c>
      <c r="D12" s="314">
        <v>1</v>
      </c>
      <c r="E12" s="323"/>
      <c r="F12" s="318">
        <f>D12*E12</f>
        <v>0</v>
      </c>
      <c r="G12" s="167"/>
      <c r="H12" s="168"/>
    </row>
    <row r="13" spans="1:9" s="163" customFormat="1" ht="12.75">
      <c r="A13" s="312"/>
      <c r="B13" s="308"/>
      <c r="C13" s="319"/>
      <c r="D13" s="319"/>
      <c r="E13" s="317"/>
      <c r="F13" s="318"/>
      <c r="G13" s="160"/>
      <c r="H13" s="161"/>
      <c r="I13" s="162"/>
    </row>
    <row r="14" spans="1:9" s="166" customFormat="1" ht="51">
      <c r="A14" s="321" t="s">
        <v>104</v>
      </c>
      <c r="B14" s="309" t="s">
        <v>105</v>
      </c>
      <c r="C14" s="313" t="s">
        <v>106</v>
      </c>
      <c r="D14" s="314">
        <v>25</v>
      </c>
      <c r="E14" s="323"/>
      <c r="F14" s="318">
        <f t="shared" ref="F14:F16" si="0">D14*E14</f>
        <v>0</v>
      </c>
      <c r="G14" s="167"/>
      <c r="H14" s="168"/>
    </row>
    <row r="15" spans="1:9" s="163" customFormat="1" ht="12.75">
      <c r="A15" s="312"/>
      <c r="B15" s="308"/>
      <c r="C15" s="319"/>
      <c r="D15" s="319"/>
      <c r="E15" s="317"/>
      <c r="F15" s="318"/>
      <c r="G15" s="160"/>
      <c r="H15" s="161"/>
      <c r="I15" s="162"/>
    </row>
    <row r="16" spans="1:9" s="166" customFormat="1" ht="51">
      <c r="A16" s="321" t="s">
        <v>107</v>
      </c>
      <c r="B16" s="309" t="s">
        <v>108</v>
      </c>
      <c r="C16" s="313" t="s">
        <v>106</v>
      </c>
      <c r="D16" s="314">
        <v>25</v>
      </c>
      <c r="E16" s="323"/>
      <c r="F16" s="318">
        <f t="shared" si="0"/>
        <v>0</v>
      </c>
      <c r="G16" s="167"/>
      <c r="H16" s="168"/>
    </row>
    <row r="17" spans="1:8" s="166" customFormat="1" ht="12.75">
      <c r="A17" s="165"/>
      <c r="B17" s="152"/>
      <c r="C17" s="158"/>
      <c r="D17" s="159"/>
      <c r="E17" s="270"/>
      <c r="F17" s="256"/>
      <c r="G17" s="167"/>
      <c r="H17" s="168"/>
    </row>
    <row r="18" spans="1:8" s="166" customFormat="1" ht="12.75">
      <c r="A18" s="171"/>
      <c r="B18" s="172"/>
      <c r="C18" s="169"/>
      <c r="D18" s="159"/>
      <c r="E18" s="170"/>
      <c r="F18" s="170"/>
    </row>
    <row r="19" spans="1:8" s="173" customFormat="1" ht="15.75">
      <c r="A19" s="375" t="s">
        <v>109</v>
      </c>
      <c r="B19" s="376"/>
      <c r="C19" s="257"/>
      <c r="D19" s="258"/>
      <c r="E19" s="232"/>
      <c r="F19" s="259">
        <f>SUM(F8:F18)</f>
        <v>0</v>
      </c>
    </row>
    <row r="21" spans="1:8" ht="15" customHeight="1">
      <c r="A21" s="244" t="s">
        <v>37</v>
      </c>
      <c r="B21" s="245" t="s">
        <v>38</v>
      </c>
      <c r="C21" s="246" t="s">
        <v>39</v>
      </c>
      <c r="D21" s="247" t="s">
        <v>40</v>
      </c>
      <c r="E21" s="267" t="s">
        <v>41</v>
      </c>
      <c r="F21" s="248" t="s">
        <v>42</v>
      </c>
    </row>
    <row r="22" spans="1:8" s="277" customFormat="1" ht="15" customHeight="1">
      <c r="A22" s="271"/>
      <c r="B22" s="272"/>
      <c r="C22" s="273"/>
      <c r="D22" s="274"/>
      <c r="E22" s="275"/>
      <c r="F22" s="276"/>
    </row>
    <row r="23" spans="1:8" s="145" customFormat="1" ht="15.75">
      <c r="A23" s="377" t="s">
        <v>110</v>
      </c>
      <c r="B23" s="377"/>
      <c r="C23" s="377"/>
      <c r="D23" s="377"/>
      <c r="E23" s="377"/>
      <c r="F23" s="377"/>
      <c r="G23" s="143"/>
      <c r="H23" s="144"/>
    </row>
    <row r="24" spans="1:8" s="176" customFormat="1" ht="16.5">
      <c r="A24" s="174"/>
      <c r="B24" s="378" t="s">
        <v>111</v>
      </c>
      <c r="C24" s="378"/>
      <c r="D24" s="378"/>
      <c r="E24" s="378"/>
      <c r="F24" s="378"/>
      <c r="G24" s="175"/>
    </row>
    <row r="25" spans="1:8" s="166" customFormat="1" ht="76.5">
      <c r="A25" s="321" t="s">
        <v>112</v>
      </c>
      <c r="B25" s="309" t="s">
        <v>177</v>
      </c>
      <c r="C25" s="313"/>
      <c r="D25" s="314"/>
      <c r="E25" s="325"/>
      <c r="F25" s="326"/>
      <c r="G25" s="167"/>
      <c r="H25" s="168"/>
    </row>
    <row r="26" spans="1:8" s="166" customFormat="1" ht="51">
      <c r="A26" s="321"/>
      <c r="B26" s="321" t="s">
        <v>113</v>
      </c>
      <c r="C26" s="313"/>
      <c r="D26" s="314"/>
      <c r="E26" s="325"/>
      <c r="F26" s="326"/>
      <c r="G26" s="167"/>
      <c r="H26" s="168"/>
    </row>
    <row r="27" spans="1:8" s="166" customFormat="1" ht="38.25">
      <c r="A27" s="321"/>
      <c r="B27" s="321" t="s">
        <v>114</v>
      </c>
      <c r="C27" s="313"/>
      <c r="D27" s="314"/>
      <c r="E27" s="325"/>
      <c r="F27" s="326"/>
      <c r="G27" s="167"/>
      <c r="H27" s="168"/>
    </row>
    <row r="28" spans="1:8" s="166" customFormat="1" ht="12.75">
      <c r="A28" s="321"/>
      <c r="B28" s="321" t="s">
        <v>115</v>
      </c>
      <c r="C28" s="313"/>
      <c r="D28" s="314"/>
      <c r="E28" s="325"/>
      <c r="F28" s="326"/>
      <c r="G28" s="167"/>
      <c r="H28" s="168"/>
    </row>
    <row r="29" spans="1:8" s="166" customFormat="1" ht="12.75">
      <c r="A29" s="321"/>
      <c r="B29" s="321"/>
      <c r="C29" s="313"/>
      <c r="D29" s="314"/>
      <c r="E29" s="325"/>
      <c r="F29" s="326"/>
      <c r="G29" s="167"/>
      <c r="H29" s="168"/>
    </row>
    <row r="30" spans="1:8" s="166" customFormat="1" ht="38.25">
      <c r="A30" s="321"/>
      <c r="B30" s="321" t="s">
        <v>116</v>
      </c>
      <c r="C30" s="313"/>
      <c r="D30" s="314"/>
      <c r="E30" s="325"/>
      <c r="F30" s="326"/>
      <c r="G30" s="167"/>
      <c r="H30" s="168"/>
    </row>
    <row r="31" spans="1:8" s="166" customFormat="1" ht="12.75">
      <c r="A31" s="321"/>
      <c r="B31" s="327"/>
      <c r="C31" s="313" t="s">
        <v>106</v>
      </c>
      <c r="D31" s="314">
        <v>40</v>
      </c>
      <c r="E31" s="325"/>
      <c r="F31" s="326">
        <f>D31*E31</f>
        <v>0</v>
      </c>
      <c r="G31" s="167"/>
      <c r="H31" s="168"/>
    </row>
    <row r="32" spans="1:8" s="166" customFormat="1" ht="12.75">
      <c r="A32" s="321"/>
      <c r="B32" s="327" t="s">
        <v>118</v>
      </c>
      <c r="C32" s="313" t="s">
        <v>106</v>
      </c>
      <c r="D32" s="314">
        <v>15</v>
      </c>
      <c r="E32" s="325"/>
      <c r="F32" s="326">
        <f t="shared" ref="F32:F51" si="1">D32*E32</f>
        <v>0</v>
      </c>
      <c r="G32" s="167"/>
      <c r="H32" s="168"/>
    </row>
    <row r="33" spans="1:8" s="166" customFormat="1" ht="12.75">
      <c r="A33" s="321"/>
      <c r="B33" s="327" t="s">
        <v>119</v>
      </c>
      <c r="C33" s="313" t="s">
        <v>106</v>
      </c>
      <c r="D33" s="314">
        <v>6</v>
      </c>
      <c r="E33" s="325"/>
      <c r="F33" s="326">
        <f t="shared" si="1"/>
        <v>0</v>
      </c>
      <c r="G33" s="167"/>
      <c r="H33" s="168"/>
    </row>
    <row r="34" spans="1:8" s="166" customFormat="1" ht="25.5">
      <c r="A34" s="321"/>
      <c r="B34" s="327" t="s">
        <v>194</v>
      </c>
      <c r="C34" s="328" t="s">
        <v>121</v>
      </c>
      <c r="D34" s="314">
        <v>14</v>
      </c>
      <c r="E34" s="325"/>
      <c r="F34" s="326">
        <f t="shared" ref="F34" si="2">D34*E34</f>
        <v>0</v>
      </c>
      <c r="G34" s="167"/>
      <c r="H34" s="168"/>
    </row>
    <row r="35" spans="1:8" s="166" customFormat="1" ht="12.75">
      <c r="A35" s="321"/>
      <c r="B35" s="327"/>
      <c r="C35" s="313"/>
      <c r="D35" s="314"/>
      <c r="E35" s="325"/>
      <c r="F35" s="326"/>
      <c r="G35" s="167"/>
      <c r="H35" s="168"/>
    </row>
    <row r="36" spans="1:8" s="166" customFormat="1" ht="25.5">
      <c r="A36" s="329" t="s">
        <v>120</v>
      </c>
      <c r="B36" s="324" t="s">
        <v>123</v>
      </c>
      <c r="C36" s="330"/>
      <c r="D36" s="331"/>
      <c r="E36" s="332"/>
      <c r="F36" s="326"/>
    </row>
    <row r="37" spans="1:8" s="166" customFormat="1" ht="15" customHeight="1">
      <c r="A37" s="321"/>
      <c r="B37" s="327" t="s">
        <v>117</v>
      </c>
      <c r="C37" s="328" t="s">
        <v>121</v>
      </c>
      <c r="D37" s="314">
        <v>10</v>
      </c>
      <c r="E37" s="325"/>
      <c r="F37" s="326">
        <f t="shared" si="1"/>
        <v>0</v>
      </c>
      <c r="G37" s="167"/>
      <c r="H37" s="168"/>
    </row>
    <row r="38" spans="1:8" s="166" customFormat="1" ht="15" customHeight="1">
      <c r="A38" s="321"/>
      <c r="B38" s="327" t="s">
        <v>118</v>
      </c>
      <c r="C38" s="328" t="s">
        <v>121</v>
      </c>
      <c r="D38" s="314">
        <v>4</v>
      </c>
      <c r="E38" s="325"/>
      <c r="F38" s="326">
        <f t="shared" si="1"/>
        <v>0</v>
      </c>
      <c r="G38" s="167"/>
      <c r="H38" s="168"/>
    </row>
    <row r="39" spans="1:8" s="166" customFormat="1" ht="15" customHeight="1">
      <c r="A39" s="321"/>
      <c r="B39" s="327"/>
      <c r="C39" s="328"/>
      <c r="D39" s="314"/>
      <c r="E39" s="325"/>
      <c r="F39" s="326"/>
      <c r="G39" s="167"/>
      <c r="H39" s="168"/>
    </row>
    <row r="40" spans="1:8" s="166" customFormat="1" ht="27.75" customHeight="1">
      <c r="A40" s="329" t="s">
        <v>122</v>
      </c>
      <c r="B40" s="324" t="s">
        <v>123</v>
      </c>
      <c r="C40" s="330"/>
      <c r="D40" s="331"/>
      <c r="E40" s="332"/>
      <c r="F40" s="326"/>
      <c r="G40" s="167"/>
      <c r="H40" s="168"/>
    </row>
    <row r="41" spans="1:8" s="166" customFormat="1" ht="15" customHeight="1">
      <c r="A41" s="321"/>
      <c r="B41" s="327" t="s">
        <v>119</v>
      </c>
      <c r="C41" s="328" t="s">
        <v>121</v>
      </c>
      <c r="D41" s="314">
        <v>4</v>
      </c>
      <c r="E41" s="325"/>
      <c r="F41" s="326">
        <f t="shared" ref="F41" si="3">D41*E41</f>
        <v>0</v>
      </c>
      <c r="G41" s="167"/>
      <c r="H41" s="168"/>
    </row>
    <row r="42" spans="1:8" s="166" customFormat="1" ht="12.75">
      <c r="A42" s="329"/>
      <c r="B42" s="321"/>
      <c r="C42" s="313"/>
      <c r="D42" s="314"/>
      <c r="E42" s="332"/>
      <c r="F42" s="326"/>
    </row>
    <row r="43" spans="1:8" s="166" customFormat="1" ht="25.5">
      <c r="A43" s="333" t="s">
        <v>124</v>
      </c>
      <c r="B43" s="324" t="s">
        <v>125</v>
      </c>
      <c r="C43" s="330"/>
      <c r="D43" s="331"/>
      <c r="E43" s="332"/>
      <c r="F43" s="326"/>
    </row>
    <row r="44" spans="1:8" s="166" customFormat="1" ht="15" customHeight="1">
      <c r="A44" s="329"/>
      <c r="B44" s="334" t="s">
        <v>126</v>
      </c>
      <c r="C44" s="328" t="s">
        <v>121</v>
      </c>
      <c r="D44" s="335">
        <v>4</v>
      </c>
      <c r="E44" s="332"/>
      <c r="F44" s="326">
        <f t="shared" si="1"/>
        <v>0</v>
      </c>
    </row>
    <row r="45" spans="1:8" s="166" customFormat="1" ht="12.75">
      <c r="A45" s="329"/>
      <c r="B45" s="321"/>
      <c r="C45" s="313"/>
      <c r="D45" s="314"/>
      <c r="E45" s="332"/>
      <c r="F45" s="326"/>
    </row>
    <row r="46" spans="1:8" s="180" customFormat="1" ht="38.25">
      <c r="A46" s="329" t="s">
        <v>227</v>
      </c>
      <c r="B46" s="336" t="s">
        <v>193</v>
      </c>
      <c r="C46" s="337"/>
      <c r="D46" s="338"/>
      <c r="E46" s="339"/>
      <c r="F46" s="326"/>
      <c r="H46" s="179"/>
    </row>
    <row r="47" spans="1:8" s="180" customFormat="1" ht="12.75">
      <c r="A47" s="340"/>
      <c r="B47" s="336" t="s">
        <v>127</v>
      </c>
      <c r="C47" s="337" t="s">
        <v>88</v>
      </c>
      <c r="D47" s="338" t="s">
        <v>88</v>
      </c>
      <c r="E47" s="339"/>
      <c r="F47" s="326"/>
      <c r="H47" s="179"/>
    </row>
    <row r="48" spans="1:8" s="182" customFormat="1" ht="12.75">
      <c r="A48" s="341"/>
      <c r="B48" s="336" t="s">
        <v>128</v>
      </c>
      <c r="C48" s="337"/>
      <c r="D48" s="342"/>
      <c r="E48" s="343"/>
      <c r="F48" s="326"/>
      <c r="H48" s="181"/>
    </row>
    <row r="49" spans="1:9" s="182" customFormat="1" ht="12.75">
      <c r="A49" s="341" t="s">
        <v>88</v>
      </c>
      <c r="B49" s="336" t="s">
        <v>129</v>
      </c>
      <c r="C49" s="337"/>
      <c r="D49" s="342"/>
      <c r="E49" s="343"/>
      <c r="F49" s="326"/>
      <c r="H49" s="181"/>
    </row>
    <row r="50" spans="1:9" s="182" customFormat="1" ht="12.75">
      <c r="A50" s="341" t="s">
        <v>88</v>
      </c>
      <c r="B50" s="336" t="s">
        <v>130</v>
      </c>
      <c r="C50" s="337"/>
      <c r="D50" s="342"/>
      <c r="E50" s="343"/>
      <c r="F50" s="326"/>
      <c r="H50" s="181"/>
    </row>
    <row r="51" spans="1:9" s="182" customFormat="1" ht="12.75">
      <c r="A51" s="341"/>
      <c r="B51" s="327" t="s">
        <v>131</v>
      </c>
      <c r="C51" s="337" t="s">
        <v>102</v>
      </c>
      <c r="D51" s="313">
        <v>7</v>
      </c>
      <c r="E51" s="343"/>
      <c r="F51" s="326">
        <f t="shared" si="1"/>
        <v>0</v>
      </c>
      <c r="H51" s="181"/>
    </row>
    <row r="52" spans="1:9" s="166" customFormat="1" ht="12.75">
      <c r="A52" s="171"/>
      <c r="B52" s="172"/>
      <c r="C52" s="169"/>
      <c r="D52" s="159"/>
      <c r="E52" s="170"/>
      <c r="F52" s="256"/>
    </row>
    <row r="53" spans="1:9" s="173" customFormat="1" ht="15.75">
      <c r="A53" s="375" t="s">
        <v>132</v>
      </c>
      <c r="B53" s="376"/>
      <c r="C53" s="257"/>
      <c r="D53" s="258"/>
      <c r="E53" s="232"/>
      <c r="F53" s="259">
        <f>SUM(F25:F52)</f>
        <v>0</v>
      </c>
    </row>
    <row r="54" spans="1:9" s="173" customFormat="1" ht="15.75">
      <c r="A54" s="183"/>
      <c r="B54" s="183"/>
      <c r="C54" s="260"/>
      <c r="D54" s="261"/>
      <c r="E54" s="184"/>
      <c r="F54" s="184"/>
    </row>
    <row r="55" spans="1:9" ht="15" customHeight="1">
      <c r="A55" s="244" t="s">
        <v>37</v>
      </c>
      <c r="B55" s="245" t="s">
        <v>38</v>
      </c>
      <c r="C55" s="246" t="s">
        <v>39</v>
      </c>
      <c r="D55" s="247" t="s">
        <v>40</v>
      </c>
      <c r="E55" s="267" t="s">
        <v>41</v>
      </c>
      <c r="F55" s="248" t="s">
        <v>42</v>
      </c>
    </row>
    <row r="56" spans="1:9" s="277" customFormat="1" ht="15" customHeight="1">
      <c r="A56" s="271"/>
      <c r="B56" s="272"/>
      <c r="C56" s="273"/>
      <c r="D56" s="274"/>
      <c r="E56" s="275"/>
      <c r="F56" s="276"/>
    </row>
    <row r="57" spans="1:9" s="145" customFormat="1" ht="15.75">
      <c r="A57" s="377" t="s">
        <v>133</v>
      </c>
      <c r="B57" s="377"/>
      <c r="C57" s="377"/>
      <c r="D57" s="377"/>
      <c r="E57" s="377"/>
      <c r="F57" s="377"/>
      <c r="G57" s="143"/>
      <c r="H57" s="144"/>
    </row>
    <row r="58" spans="1:9" s="142" customFormat="1" ht="12.75">
      <c r="A58" s="146"/>
      <c r="B58" s="147"/>
      <c r="C58" s="148"/>
      <c r="D58" s="149"/>
      <c r="E58" s="185"/>
      <c r="F58" s="185"/>
      <c r="G58" s="150"/>
      <c r="H58" s="151"/>
    </row>
    <row r="59" spans="1:9" s="163" customFormat="1" ht="12.75">
      <c r="A59" s="156"/>
      <c r="B59" s="157"/>
      <c r="C59" s="164"/>
      <c r="D59" s="164"/>
      <c r="E59" s="269"/>
      <c r="F59" s="186"/>
      <c r="G59" s="160"/>
      <c r="H59" s="161"/>
      <c r="I59" s="162"/>
    </row>
    <row r="60" spans="1:9" s="166" customFormat="1" ht="102">
      <c r="A60" s="321" t="s">
        <v>134</v>
      </c>
      <c r="B60" s="309" t="s">
        <v>208</v>
      </c>
      <c r="C60" s="313"/>
      <c r="D60" s="314"/>
      <c r="E60" s="323"/>
      <c r="F60" s="318"/>
      <c r="G60" s="167"/>
      <c r="H60" s="168"/>
    </row>
    <row r="61" spans="1:9" s="163" customFormat="1" ht="25.5">
      <c r="A61" s="312"/>
      <c r="B61" s="308" t="s">
        <v>136</v>
      </c>
      <c r="C61" s="328"/>
      <c r="D61" s="319"/>
      <c r="E61" s="317"/>
      <c r="F61" s="320"/>
      <c r="G61" s="160"/>
      <c r="H61" s="161"/>
      <c r="I61" s="162"/>
    </row>
    <row r="62" spans="1:9" s="163" customFormat="1" ht="12.75">
      <c r="A62" s="312"/>
      <c r="B62" s="308" t="s">
        <v>137</v>
      </c>
      <c r="C62" s="319" t="s">
        <v>106</v>
      </c>
      <c r="D62" s="319">
        <v>10</v>
      </c>
      <c r="E62" s="317"/>
      <c r="F62" s="320">
        <f t="shared" ref="F62:F75" si="4">D62*E62</f>
        <v>0</v>
      </c>
      <c r="G62" s="160"/>
      <c r="H62" s="161"/>
      <c r="I62" s="162"/>
    </row>
    <row r="63" spans="1:9" s="163" customFormat="1" ht="12.75">
      <c r="A63" s="312"/>
      <c r="B63" s="308" t="s">
        <v>178</v>
      </c>
      <c r="C63" s="319" t="s">
        <v>106</v>
      </c>
      <c r="D63" s="319">
        <v>14</v>
      </c>
      <c r="E63" s="317"/>
      <c r="F63" s="320">
        <f t="shared" si="4"/>
        <v>0</v>
      </c>
      <c r="G63" s="160"/>
      <c r="H63" s="161"/>
      <c r="I63" s="162"/>
    </row>
    <row r="64" spans="1:9" s="163" customFormat="1" ht="12.75">
      <c r="A64" s="312"/>
      <c r="B64" s="308" t="s">
        <v>179</v>
      </c>
      <c r="C64" s="319" t="s">
        <v>106</v>
      </c>
      <c r="D64" s="319">
        <v>12</v>
      </c>
      <c r="E64" s="317"/>
      <c r="F64" s="320">
        <f t="shared" si="4"/>
        <v>0</v>
      </c>
      <c r="G64" s="160"/>
      <c r="H64" s="161"/>
      <c r="I64" s="162"/>
    </row>
    <row r="65" spans="1:9" s="163" customFormat="1" ht="12.75">
      <c r="A65" s="312"/>
      <c r="B65" s="308" t="s">
        <v>180</v>
      </c>
      <c r="C65" s="319" t="s">
        <v>106</v>
      </c>
      <c r="D65" s="319">
        <v>3</v>
      </c>
      <c r="E65" s="317"/>
      <c r="F65" s="320" t="s">
        <v>135</v>
      </c>
      <c r="G65" s="160"/>
      <c r="H65" s="161"/>
      <c r="I65" s="162"/>
    </row>
    <row r="66" spans="1:9" s="166" customFormat="1" ht="12.75">
      <c r="A66" s="329"/>
      <c r="B66" s="344"/>
      <c r="C66" s="337"/>
      <c r="D66" s="314"/>
      <c r="E66" s="345"/>
      <c r="F66" s="320"/>
    </row>
    <row r="67" spans="1:9" s="166" customFormat="1" ht="76.5">
      <c r="A67" s="321" t="s">
        <v>138</v>
      </c>
      <c r="B67" s="309" t="s">
        <v>209</v>
      </c>
      <c r="C67" s="313"/>
      <c r="D67" s="314"/>
      <c r="E67" s="323"/>
      <c r="F67" s="320"/>
      <c r="G67" s="167"/>
      <c r="H67" s="168"/>
    </row>
    <row r="68" spans="1:9" s="163" customFormat="1" ht="12.75">
      <c r="A68" s="312"/>
      <c r="B68" s="308"/>
      <c r="C68" s="328" t="s">
        <v>121</v>
      </c>
      <c r="D68" s="319">
        <v>4</v>
      </c>
      <c r="E68" s="317"/>
      <c r="F68" s="320">
        <f t="shared" si="4"/>
        <v>0</v>
      </c>
      <c r="G68" s="160"/>
      <c r="H68" s="161"/>
      <c r="I68" s="162"/>
    </row>
    <row r="69" spans="1:9" s="163" customFormat="1" ht="12.75">
      <c r="A69" s="312"/>
      <c r="B69" s="308"/>
      <c r="C69" s="328"/>
      <c r="D69" s="319"/>
      <c r="E69" s="317"/>
      <c r="F69" s="320"/>
      <c r="G69" s="160"/>
      <c r="H69" s="161"/>
      <c r="I69" s="162"/>
    </row>
    <row r="70" spans="1:9" s="166" customFormat="1" ht="25.5">
      <c r="A70" s="321" t="s">
        <v>139</v>
      </c>
      <c r="B70" s="309" t="s">
        <v>140</v>
      </c>
      <c r="C70" s="328" t="s">
        <v>121</v>
      </c>
      <c r="D70" s="319">
        <v>2</v>
      </c>
      <c r="E70" s="323"/>
      <c r="F70" s="320">
        <f t="shared" si="4"/>
        <v>0</v>
      </c>
      <c r="G70" s="167"/>
      <c r="H70" s="168"/>
    </row>
    <row r="71" spans="1:9" s="166" customFormat="1" ht="12.75">
      <c r="A71" s="321"/>
      <c r="B71" s="309"/>
      <c r="C71" s="328"/>
      <c r="D71" s="319"/>
      <c r="E71" s="323"/>
      <c r="F71" s="320"/>
      <c r="G71" s="167"/>
      <c r="H71" s="168"/>
    </row>
    <row r="72" spans="1:9" s="166" customFormat="1" ht="51">
      <c r="A72" s="321" t="s">
        <v>141</v>
      </c>
      <c r="B72" s="309" t="s">
        <v>142</v>
      </c>
      <c r="C72" s="328" t="s">
        <v>121</v>
      </c>
      <c r="D72" s="319">
        <v>5</v>
      </c>
      <c r="E72" s="323"/>
      <c r="F72" s="320">
        <f t="shared" si="4"/>
        <v>0</v>
      </c>
      <c r="G72" s="167"/>
      <c r="H72" s="168"/>
    </row>
    <row r="73" spans="1:9" s="166" customFormat="1" ht="12.75">
      <c r="A73" s="321"/>
      <c r="B73" s="309"/>
      <c r="C73" s="328"/>
      <c r="D73" s="319"/>
      <c r="E73" s="323"/>
      <c r="F73" s="320"/>
      <c r="G73" s="167"/>
      <c r="H73" s="168"/>
    </row>
    <row r="74" spans="1:9" s="166" customFormat="1" ht="38.25">
      <c r="A74" s="321" t="s">
        <v>143</v>
      </c>
      <c r="B74" s="309" t="s">
        <v>195</v>
      </c>
      <c r="C74" s="313"/>
      <c r="D74" s="314"/>
      <c r="E74" s="323"/>
      <c r="F74" s="320"/>
      <c r="G74" s="167"/>
      <c r="H74" s="168"/>
    </row>
    <row r="75" spans="1:9" s="163" customFormat="1" ht="12.75">
      <c r="A75" s="312"/>
      <c r="B75" s="308"/>
      <c r="C75" s="328" t="s">
        <v>157</v>
      </c>
      <c r="D75" s="319">
        <v>1</v>
      </c>
      <c r="E75" s="317"/>
      <c r="F75" s="320">
        <f t="shared" si="4"/>
        <v>0</v>
      </c>
      <c r="G75" s="160"/>
      <c r="H75" s="161"/>
      <c r="I75" s="162"/>
    </row>
    <row r="76" spans="1:9" s="163" customFormat="1" ht="12.75">
      <c r="A76" s="156"/>
      <c r="B76" s="157"/>
      <c r="C76" s="177"/>
      <c r="D76" s="164"/>
      <c r="E76" s="269"/>
      <c r="F76" s="186"/>
      <c r="G76" s="160"/>
      <c r="H76" s="161"/>
      <c r="I76" s="162"/>
    </row>
    <row r="77" spans="1:9" s="173" customFormat="1" ht="15.75">
      <c r="A77" s="375" t="s">
        <v>144</v>
      </c>
      <c r="B77" s="376"/>
      <c r="C77" s="257"/>
      <c r="D77" s="258"/>
      <c r="E77" s="236"/>
      <c r="F77" s="262">
        <f>SUM(F59:F76)</f>
        <v>0</v>
      </c>
    </row>
    <row r="79" spans="1:9" ht="15" customHeight="1">
      <c r="A79" s="244" t="s">
        <v>37</v>
      </c>
      <c r="B79" s="245" t="s">
        <v>38</v>
      </c>
      <c r="C79" s="246" t="s">
        <v>39</v>
      </c>
      <c r="D79" s="247" t="s">
        <v>40</v>
      </c>
      <c r="E79" s="267" t="s">
        <v>41</v>
      </c>
      <c r="F79" s="248" t="s">
        <v>42</v>
      </c>
    </row>
    <row r="80" spans="1:9" s="277" customFormat="1" ht="15" customHeight="1">
      <c r="A80" s="271"/>
      <c r="B80" s="272"/>
      <c r="C80" s="273"/>
      <c r="D80" s="274"/>
      <c r="E80" s="275"/>
      <c r="F80" s="276"/>
    </row>
    <row r="81" spans="1:8" s="145" customFormat="1" ht="15.75">
      <c r="A81" s="377" t="s">
        <v>183</v>
      </c>
      <c r="B81" s="377"/>
      <c r="C81" s="377"/>
      <c r="D81" s="377"/>
      <c r="E81" s="377"/>
      <c r="F81" s="377"/>
      <c r="G81" s="143"/>
      <c r="H81" s="144"/>
    </row>
    <row r="82" spans="1:8" s="145" customFormat="1" ht="15.75">
      <c r="A82" s="187"/>
      <c r="B82" s="187"/>
      <c r="C82" s="188"/>
      <c r="D82" s="188"/>
      <c r="E82" s="234"/>
      <c r="F82" s="234"/>
      <c r="G82" s="143"/>
      <c r="H82" s="144"/>
    </row>
    <row r="83" spans="1:8" s="153" customFormat="1" ht="63.75">
      <c r="A83" s="309" t="s">
        <v>184</v>
      </c>
      <c r="B83" s="346" t="s">
        <v>181</v>
      </c>
      <c r="C83" s="347"/>
      <c r="D83" s="347"/>
      <c r="E83" s="348"/>
      <c r="F83" s="348"/>
      <c r="G83" s="154"/>
      <c r="H83" s="155"/>
    </row>
    <row r="84" spans="1:8" s="153" customFormat="1" ht="14.25" customHeight="1">
      <c r="A84" s="309"/>
      <c r="B84" s="346" t="s">
        <v>145</v>
      </c>
      <c r="C84" s="310"/>
      <c r="D84" s="310"/>
      <c r="E84" s="349"/>
      <c r="F84" s="349"/>
      <c r="G84" s="154"/>
      <c r="H84" s="155"/>
    </row>
    <row r="85" spans="1:8" s="153" customFormat="1" ht="14.25" customHeight="1">
      <c r="A85" s="309"/>
      <c r="B85" s="346" t="s">
        <v>93</v>
      </c>
      <c r="C85" s="347" t="s">
        <v>146</v>
      </c>
      <c r="D85" s="347">
        <v>32</v>
      </c>
      <c r="E85" s="348"/>
      <c r="F85" s="348">
        <f>D85*E85</f>
        <v>0</v>
      </c>
      <c r="G85" s="154"/>
      <c r="H85" s="155"/>
    </row>
    <row r="86" spans="1:8" s="153" customFormat="1" ht="14.25" customHeight="1">
      <c r="A86" s="309"/>
      <c r="B86" s="346" t="s">
        <v>182</v>
      </c>
      <c r="C86" s="347" t="s">
        <v>146</v>
      </c>
      <c r="D86" s="347">
        <v>32</v>
      </c>
      <c r="E86" s="348"/>
      <c r="F86" s="348">
        <f>D86*E86</f>
        <v>0</v>
      </c>
      <c r="G86" s="154"/>
      <c r="H86" s="155"/>
    </row>
    <row r="87" spans="1:8" s="153" customFormat="1" ht="14.25" customHeight="1">
      <c r="A87" s="309"/>
      <c r="B87" s="346"/>
      <c r="C87" s="347"/>
      <c r="D87" s="347"/>
      <c r="E87" s="348"/>
      <c r="F87" s="348"/>
      <c r="G87" s="154"/>
      <c r="H87" s="155"/>
    </row>
    <row r="88" spans="1:8" s="153" customFormat="1" ht="38.25">
      <c r="A88" s="309" t="s">
        <v>185</v>
      </c>
      <c r="B88" s="346" t="s">
        <v>147</v>
      </c>
      <c r="C88" s="347"/>
      <c r="D88" s="347"/>
      <c r="E88" s="348"/>
      <c r="F88" s="348"/>
      <c r="G88" s="154"/>
      <c r="H88" s="155"/>
    </row>
    <row r="89" spans="1:8" s="153" customFormat="1" ht="14.25" customHeight="1">
      <c r="A89" s="309"/>
      <c r="B89" s="346" t="s">
        <v>145</v>
      </c>
      <c r="C89" s="347" t="s">
        <v>146</v>
      </c>
      <c r="D89" s="347">
        <v>64</v>
      </c>
      <c r="E89" s="348"/>
      <c r="F89" s="348">
        <f t="shared" ref="F89:F94" si="5">D89*E89</f>
        <v>0</v>
      </c>
      <c r="G89" s="154"/>
      <c r="H89" s="155"/>
    </row>
    <row r="90" spans="1:8" s="153" customFormat="1" ht="14.25" customHeight="1">
      <c r="A90" s="309"/>
      <c r="B90" s="346"/>
      <c r="C90" s="347"/>
      <c r="D90" s="347"/>
      <c r="E90" s="348"/>
      <c r="F90" s="348"/>
      <c r="G90" s="154"/>
      <c r="H90" s="155"/>
    </row>
    <row r="91" spans="1:8" s="153" customFormat="1" ht="25.5">
      <c r="A91" s="309" t="s">
        <v>186</v>
      </c>
      <c r="B91" s="346" t="s">
        <v>210</v>
      </c>
      <c r="C91" s="350"/>
      <c r="D91" s="350"/>
      <c r="E91" s="348"/>
      <c r="F91" s="348"/>
      <c r="G91" s="154"/>
      <c r="H91" s="155"/>
    </row>
    <row r="92" spans="1:8" s="153" customFormat="1" ht="12.75">
      <c r="A92" s="309"/>
      <c r="B92" s="351" t="s">
        <v>148</v>
      </c>
      <c r="C92" s="350"/>
      <c r="D92" s="350"/>
      <c r="E92" s="348"/>
      <c r="F92" s="348"/>
      <c r="G92" s="154"/>
      <c r="H92" s="155"/>
    </row>
    <row r="93" spans="1:8" s="153" customFormat="1" ht="12.75">
      <c r="A93" s="309"/>
      <c r="B93" s="351" t="s">
        <v>149</v>
      </c>
      <c r="C93" s="350" t="s">
        <v>121</v>
      </c>
      <c r="D93" s="350">
        <v>3</v>
      </c>
      <c r="E93" s="348"/>
      <c r="F93" s="348">
        <f t="shared" si="5"/>
        <v>0</v>
      </c>
      <c r="G93" s="154"/>
      <c r="H93" s="155"/>
    </row>
    <row r="94" spans="1:8" s="153" customFormat="1" ht="12.75">
      <c r="A94" s="309"/>
      <c r="B94" s="351" t="s">
        <v>150</v>
      </c>
      <c r="C94" s="350" t="s">
        <v>121</v>
      </c>
      <c r="D94" s="350">
        <v>2</v>
      </c>
      <c r="E94" s="348"/>
      <c r="F94" s="348">
        <f t="shared" si="5"/>
        <v>0</v>
      </c>
      <c r="G94" s="154"/>
      <c r="H94" s="155"/>
    </row>
    <row r="95" spans="1:8" s="153" customFormat="1" ht="14.25" customHeight="1">
      <c r="A95" s="152"/>
      <c r="B95" s="189"/>
      <c r="C95" s="190"/>
      <c r="D95" s="190"/>
      <c r="E95" s="235"/>
      <c r="F95" s="235"/>
      <c r="G95" s="154"/>
      <c r="H95" s="155"/>
    </row>
    <row r="96" spans="1:8" s="153" customFormat="1" ht="12.75">
      <c r="A96" s="152"/>
      <c r="B96" s="178"/>
      <c r="C96" s="190"/>
      <c r="D96" s="190"/>
      <c r="E96" s="235"/>
      <c r="F96" s="235"/>
      <c r="G96" s="154"/>
      <c r="H96" s="155"/>
    </row>
    <row r="97" spans="1:6" s="173" customFormat="1" ht="15.75">
      <c r="A97" s="375" t="s">
        <v>187</v>
      </c>
      <c r="B97" s="376"/>
      <c r="C97" s="263"/>
      <c r="D97" s="258"/>
      <c r="E97" s="236"/>
      <c r="F97" s="262">
        <f>SUM(F83:F96)</f>
        <v>0</v>
      </c>
    </row>
  </sheetData>
  <mergeCells count="9">
    <mergeCell ref="A77:B77"/>
    <mergeCell ref="A81:F81"/>
    <mergeCell ref="A97:B97"/>
    <mergeCell ref="A5:F5"/>
    <mergeCell ref="A19:B19"/>
    <mergeCell ref="A23:F23"/>
    <mergeCell ref="B24:F24"/>
    <mergeCell ref="A53:B53"/>
    <mergeCell ref="A57:F57"/>
  </mergeCells>
  <printOptions horizontalCentered="1"/>
  <pageMargins left="1.1023622047244095" right="0.31496062992125984" top="0.74803149606299213" bottom="0.74803149606299213" header="0" footer="0"/>
  <pageSetup paperSize="9" scale="95" orientation="portrait" r:id="rId1"/>
  <headerFooter>
    <oddFooter>&amp;RStr: &amp;P</oddFooter>
  </headerFooter>
  <rowBreaks count="3" manualBreakCount="3">
    <brk id="19" max="5" man="1"/>
    <brk id="53" max="5" man="1"/>
    <brk id="7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6</vt:i4>
      </vt:variant>
    </vt:vector>
  </HeadingPairs>
  <TitlesOfParts>
    <vt:vector size="11" baseType="lpstr">
      <vt:lpstr>Naslovna g-ob</vt:lpstr>
      <vt:lpstr>OPĆI UVJETI</vt:lpstr>
      <vt:lpstr>REK. TROŠKOVNIKA</vt:lpstr>
      <vt:lpstr>A GRAĐEVINSKI RADOVI</vt:lpstr>
      <vt:lpstr>B OBRTNIČKI RADOVI ViK</vt:lpstr>
      <vt:lpstr>'A GRAĐEVINSKI RADOVI'!Excel_BuiltIn_Print_Area</vt:lpstr>
      <vt:lpstr>'B OBRTNIČKI RADOVI ViK'!Excel_BuiltIn_Print_Area</vt:lpstr>
      <vt:lpstr>'OPĆI UVJETI'!Excel_BuiltIn_Print_Area</vt:lpstr>
      <vt:lpstr>'REK. TROŠKOVNIKA'!Excel_BuiltIn_Print_Area</vt:lpstr>
      <vt:lpstr>'A GRAĐEVINSKI RADOVI'!Podrucje_ispisa</vt:lpstr>
      <vt:lpstr>'B OBRTNIČKI RADOVI ViK'!Podrucje_ispisa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Ruda</dc:creator>
  <cp:lastModifiedBy>Windows korisnik</cp:lastModifiedBy>
  <cp:lastPrinted>2023-04-13T16:48:21Z</cp:lastPrinted>
  <dcterms:created xsi:type="dcterms:W3CDTF">2021-01-15T11:52:16Z</dcterms:created>
  <dcterms:modified xsi:type="dcterms:W3CDTF">2023-05-11T07:51:10Z</dcterms:modified>
</cp:coreProperties>
</file>